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G46" i="15"/>
  <c r="H16" i="15"/>
  <c r="I16" i="15"/>
  <c r="J16" i="15"/>
  <c r="D4" i="22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I46" i="15"/>
  <c r="H46" i="15"/>
  <c r="D9" i="22"/>
  <c r="K45" i="15"/>
  <c r="J45" i="15"/>
  <c r="D7" i="22"/>
  <c r="I45" i="15"/>
  <c r="H45" i="15"/>
  <c r="G45" i="15"/>
  <c r="F45" i="15"/>
  <c r="L45" i="15"/>
  <c r="E45" i="15"/>
  <c r="E46" i="15"/>
  <c r="L46" i="15"/>
  <c r="D10" i="22"/>
  <c r="F46" i="15"/>
  <c r="D8" i="22"/>
  <c r="J46" i="15"/>
  <c r="D3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<sst xmlns="http://schemas.openxmlformats.org/spreadsheetml/2006/main" count="295" uniqueCount="222">
  <si>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</si>
  <si>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</si>
  <si>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</si>
  <si>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</si>
  <si>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</si>
  <si>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</si>
  <si>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</si>
  <si>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</si>
  <si>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</si>
  <si>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</si>
  <si>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</si>
  <si>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</si>
  <si>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</si>
  <si>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</si>
  <si>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</si>
  <si>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</si>
  <si>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</si>
  <si>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</si>
  <si>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</si>
  <si>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</si>
  <si>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</si>
  <si>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</si>
  <si>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</si>
  <si>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</si>
  <si>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</si>
  <si>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</si>
  <si>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</si>
  <si>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</si>
  <si>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</si>
  <si>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</si>
  <si>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</si>
  <si>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</si>
  <si>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</si>
  <si>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</si>
  <si>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</si>
  <si>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</si>
  <si>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</si>
  <si>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</si>
  <si>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</si>
  <si>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</si>
  <si>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</si>
  <si>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</si>
  <si>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</si>
  <si>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</si>
  <si>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</si>
  <si>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</si>
  <si>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</si>
  <si>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</si>
  <si>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</si>
  <si>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</si>
  <si>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</si>
  <si>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</si>
  <si>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</si>
  <si>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</si>
  <si>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</si>
  <si>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</si>
  <si>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</si>
  <si>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</si>
  <si>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</si>
  <si>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</si>
  <si>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</si>
  <si>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</si>
  <si>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</si>
  <si>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</si>
  <si>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</si>
  <si>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</si>
  <si>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</si>
  <si>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</si>
  <si>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</si>
  <si>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</si>
  <si>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</si>
  <si>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</si>
  <si>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</si>
  <si>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</si>
  <si>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</si>
  <si>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</si>
  <si>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</si>
  <si>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</si>
  <si>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</si>
  <si>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</si>
  <si>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</si>
  <si>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</si>
  <si>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</si>
  <si>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</si>
  <si>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</si>
  <si>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</si>
  <si>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</si>
  <si>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</si>
  <si>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</si>
  <si>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</si>
  <si>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</si>
  <si>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</si>
  <si>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</si>
  <si>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</si>
  <si>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</si>
  <si>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</si>
  <si>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</si>
  <si>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</si>
  <si>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</si>
  <si>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</si>
  <si>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</si>
  <si>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</si>
  <si>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</si>
  <si>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</si>
  <si>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</si>
  <si>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</si>
  <si>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</si>
  <si>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</si>
  <si>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</si>
  <si>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</si>
  <si>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</si>
  <si>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</si>
  <si>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</si>
  <si>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</si>
  <si>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</si>
  <si>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</si>
  <si>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</si>
  <si>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</si>
  <si>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</si>
  <si>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</si>
  <si>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</si>
  <si>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</si>
  <si>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</si>
  <si>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</si>
  <si>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</si>
  <si>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</si>
  <si>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</si>
  <si>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</si>
  <si>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</si>
  <si>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</si>
  <si>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</si>
  <si>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</si>
  <si>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</si>
  <si>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</si>
  <si>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</si>
  <si>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</si>
  <si>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</si>
  <si>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</si>
  <si>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</si>
  <si>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</si>
  <si>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</si>
  <si>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</si>
  <si>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</si>
  <si>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</si>
  <si>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</si>
  <si>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</si>
  <si>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</si>
  <si>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</si>
  <si>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</si>
  <si>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</si>
  <si>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</si>
  <si>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</si>
  <si>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</si>
  <si>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</si>
  <si>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</si>
  <si>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</si>
  <si>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</si>
  <si>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</si>
  <si>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</si>
  <si>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</si>
  <si>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</si>
  <si>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</si>
  <si>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</si>
  <si>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</si>
  <si>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</si>
  <si>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</si>
  <si>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</si>
  <si>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</si>
  <si>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</si>
  <si>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</si>
  <si>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</si>
  <si>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</si>
  <si>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</si>
  <si>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</si>
  <si>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</si>
  <si>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</si>
  <si>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</si>
  <si>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</si>
  <si>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</si>
  <si>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</si>
  <si>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</si>
  <si>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</si>
  <si>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</si>
  <si>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</si>
  <si>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</si>
  <si>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</si>
  <si>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</si>
  <si>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</si>
  <si>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</si>
  <si>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</si>
  <si>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</si>
  <si>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</si>
  <si>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</si>
  <si>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</si>
  <si>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</si>
  <si>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</si>
  <si>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</si>
  <si>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</si>
  <si>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</si>
  <si>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</si>
  <si>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</si>
  <si>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</si>
  <si>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</si>
  <si>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</si>
  <si>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</si>
  <si>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</si>
  <si>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</si>
  <si>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</si>
  <si>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</si>
  <si>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</si>
  <si>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</si>
  <si>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</si>
  <si>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</si>
  <si>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</si>
  <si>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</si>
  <si>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</si>
  <si>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</si>
  <si>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</si>
  <si>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</si>
  <si>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</si>
  <si>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</si>
  <si>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6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</si>
</sst>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&amp;C&amp;L042BCE70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576</v>
      </c>
      <c r="F6" s="103">
        <v>333</v>
      </c>
      <c r="G6" s="103">
        <v>3</v>
      </c>
      <c r="H6" s="103">
        <v>328</v>
      </c>
      <c r="I6" s="121" t="s">
        <v>210</v>
      </c>
      <c r="J6" s="103">
        <v>248</v>
      </c>
      <c r="K6" s="84">
        <v>87</v>
      </c>
      <c r="L6" s="91">
        <f t="shared" ref="L6:L46" si="0">E6-F6</f>
        <v>243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2751</v>
      </c>
      <c r="F7" s="103">
        <v>2730</v>
      </c>
      <c r="G7" s="103">
        <v>4</v>
      </c>
      <c r="H7" s="103">
        <v>2650</v>
      </c>
      <c r="I7" s="103">
        <v>2207</v>
      </c>
      <c r="J7" s="103">
        <v>101</v>
      </c>
      <c r="K7" s="84"/>
      <c r="L7" s="91">
        <f t="shared" si="0"/>
        <v>21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>
        <v>5</v>
      </c>
      <c r="F8" s="103">
        <v>4</v>
      </c>
      <c r="G8" s="103"/>
      <c r="H8" s="103">
        <v>4</v>
      </c>
      <c r="I8" s="103">
        <v>1</v>
      </c>
      <c r="J8" s="103">
        <v>1</v>
      </c>
      <c r="K8" s="84"/>
      <c r="L8" s="91">
        <f t="shared" si="0"/>
        <v>1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237</v>
      </c>
      <c r="F9" s="103">
        <v>220</v>
      </c>
      <c r="G9" s="103"/>
      <c r="H9" s="85">
        <v>225</v>
      </c>
      <c r="I9" s="103">
        <v>108</v>
      </c>
      <c r="J9" s="103">
        <v>12</v>
      </c>
      <c r="K9" s="84"/>
      <c r="L9" s="91">
        <f t="shared" si="0"/>
        <v>17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8</v>
      </c>
      <c r="F10" s="103">
        <v>3</v>
      </c>
      <c r="G10" s="103"/>
      <c r="H10" s="103">
        <v>8</v>
      </c>
      <c r="I10" s="103"/>
      <c r="J10" s="103"/>
      <c r="K10" s="84"/>
      <c r="L10" s="91">
        <f t="shared" si="0"/>
        <v>5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50</v>
      </c>
      <c r="F12" s="103">
        <v>50</v>
      </c>
      <c r="G12" s="103"/>
      <c r="H12" s="103">
        <v>50</v>
      </c>
      <c r="I12" s="103">
        <v>36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4</v>
      </c>
      <c r="F13" s="103">
        <v>2</v>
      </c>
      <c r="G13" s="103"/>
      <c r="H13" s="103">
        <v>2</v>
      </c>
      <c r="I13" s="103">
        <v>2</v>
      </c>
      <c r="J13" s="103">
        <v>2</v>
      </c>
      <c r="K13" s="84">
        <v>2</v>
      </c>
      <c r="L13" s="91">
        <f t="shared" si="0"/>
        <v>2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5</v>
      </c>
      <c r="F14" s="106">
        <v>5</v>
      </c>
      <c r="G14" s="106"/>
      <c r="H14" s="106">
        <v>4</v>
      </c>
      <c r="I14" s="106">
        <v>1</v>
      </c>
      <c r="J14" s="106">
        <v>1</v>
      </c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3636</v>
      </c>
      <c r="F16" s="84">
        <f t="shared" si="1"/>
        <v>3347</v>
      </c>
      <c r="G16" s="84">
        <f t="shared" si="1"/>
        <v>7</v>
      </c>
      <c r="H16" s="84">
        <f t="shared" si="1"/>
        <v>3271</v>
      </c>
      <c r="I16" s="84">
        <f t="shared" si="1"/>
        <v>2355</v>
      </c>
      <c r="J16" s="84">
        <f t="shared" si="1"/>
        <v>365</v>
      </c>
      <c r="K16" s="84">
        <f t="shared" si="1"/>
        <v>89</v>
      </c>
      <c r="L16" s="91">
        <f t="shared" si="0"/>
        <v>289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132</v>
      </c>
      <c r="F17" s="84">
        <v>122</v>
      </c>
      <c r="G17" s="84">
        <v>1</v>
      </c>
      <c r="H17" s="84">
        <v>122</v>
      </c>
      <c r="I17" s="84">
        <v>99</v>
      </c>
      <c r="J17" s="84">
        <v>10</v>
      </c>
      <c r="K17" s="84"/>
      <c r="L17" s="91">
        <f t="shared" si="0"/>
        <v>10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112</v>
      </c>
      <c r="F18" s="84">
        <v>99</v>
      </c>
      <c r="G18" s="84">
        <v>1</v>
      </c>
      <c r="H18" s="84">
        <v>81</v>
      </c>
      <c r="I18" s="84">
        <v>55</v>
      </c>
      <c r="J18" s="84">
        <v>31</v>
      </c>
      <c r="K18" s="84"/>
      <c r="L18" s="91">
        <f t="shared" si="0"/>
        <v>13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4</v>
      </c>
      <c r="F20" s="84">
        <v>3</v>
      </c>
      <c r="G20" s="84"/>
      <c r="H20" s="84">
        <v>4</v>
      </c>
      <c r="I20" s="84">
        <v>2</v>
      </c>
      <c r="J20" s="84"/>
      <c r="K20" s="84"/>
      <c r="L20" s="91">
        <f t="shared" si="0"/>
        <v>1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149</v>
      </c>
      <c r="F25" s="94">
        <v>133</v>
      </c>
      <c r="G25" s="94">
        <v>1</v>
      </c>
      <c r="H25" s="94">
        <v>108</v>
      </c>
      <c r="I25" s="94">
        <v>57</v>
      </c>
      <c r="J25" s="94">
        <v>41</v>
      </c>
      <c r="K25" s="94"/>
      <c r="L25" s="91">
        <f t="shared" si="0"/>
        <v>16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2379</v>
      </c>
      <c r="F26" s="84">
        <v>2213</v>
      </c>
      <c r="G26" s="84"/>
      <c r="H26" s="84">
        <v>1901</v>
      </c>
      <c r="I26" s="84">
        <v>1712</v>
      </c>
      <c r="J26" s="84">
        <v>478</v>
      </c>
      <c r="K26" s="84"/>
      <c r="L26" s="91">
        <f t="shared" si="0"/>
        <v>166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54</v>
      </c>
      <c r="F27" s="111">
        <v>53</v>
      </c>
      <c r="G27" s="111"/>
      <c r="H27" s="111">
        <v>52</v>
      </c>
      <c r="I27" s="111">
        <v>29</v>
      </c>
      <c r="J27" s="111">
        <v>2</v>
      </c>
      <c r="K27" s="111"/>
      <c r="L27" s="91">
        <f t="shared" si="0"/>
        <v>1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3453</v>
      </c>
      <c r="F28" s="84">
        <v>3110</v>
      </c>
      <c r="G28" s="84">
        <v>3</v>
      </c>
      <c r="H28" s="84">
        <v>2814</v>
      </c>
      <c r="I28" s="84">
        <v>2550</v>
      </c>
      <c r="J28" s="84">
        <v>639</v>
      </c>
      <c r="K28" s="84">
        <v>2</v>
      </c>
      <c r="L28" s="91">
        <f t="shared" si="0"/>
        <v>343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3570</v>
      </c>
      <c r="F29" s="84">
        <v>2602</v>
      </c>
      <c r="G29" s="84">
        <v>48</v>
      </c>
      <c r="H29" s="84">
        <v>2675</v>
      </c>
      <c r="I29" s="84">
        <v>2363</v>
      </c>
      <c r="J29" s="84">
        <v>895</v>
      </c>
      <c r="K29" s="84">
        <v>28</v>
      </c>
      <c r="L29" s="91">
        <f t="shared" si="0"/>
        <v>968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179</v>
      </c>
      <c r="F30" s="84">
        <v>171</v>
      </c>
      <c r="G30" s="84"/>
      <c r="H30" s="84">
        <v>170</v>
      </c>
      <c r="I30" s="84">
        <v>140</v>
      </c>
      <c r="J30" s="84">
        <v>9</v>
      </c>
      <c r="K30" s="84"/>
      <c r="L30" s="91">
        <f t="shared" si="0"/>
        <v>8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170</v>
      </c>
      <c r="F31" s="84">
        <v>140</v>
      </c>
      <c r="G31" s="84"/>
      <c r="H31" s="84">
        <v>138</v>
      </c>
      <c r="I31" s="84">
        <v>121</v>
      </c>
      <c r="J31" s="84">
        <v>32</v>
      </c>
      <c r="K31" s="84"/>
      <c r="L31" s="91">
        <f t="shared" si="0"/>
        <v>30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81</v>
      </c>
      <c r="F32" s="84">
        <v>70</v>
      </c>
      <c r="G32" s="84">
        <v>2</v>
      </c>
      <c r="H32" s="84">
        <v>60</v>
      </c>
      <c r="I32" s="84">
        <v>40</v>
      </c>
      <c r="J32" s="84">
        <v>21</v>
      </c>
      <c r="K32" s="84"/>
      <c r="L32" s="91">
        <f t="shared" si="0"/>
        <v>11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6</v>
      </c>
      <c r="F33" s="84">
        <v>6</v>
      </c>
      <c r="G33" s="84">
        <v>1</v>
      </c>
      <c r="H33" s="84">
        <v>3</v>
      </c>
      <c r="I33" s="84"/>
      <c r="J33" s="84">
        <v>3</v>
      </c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12</v>
      </c>
      <c r="F35" s="84">
        <v>12</v>
      </c>
      <c r="G35" s="84"/>
      <c r="H35" s="84">
        <v>12</v>
      </c>
      <c r="I35" s="84">
        <v>1</v>
      </c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39</v>
      </c>
      <c r="F36" s="84">
        <v>35</v>
      </c>
      <c r="G36" s="84">
        <v>1</v>
      </c>
      <c r="H36" s="84">
        <v>28</v>
      </c>
      <c r="I36" s="84">
        <v>6</v>
      </c>
      <c r="J36" s="84">
        <v>11</v>
      </c>
      <c r="K36" s="84"/>
      <c r="L36" s="91">
        <f t="shared" si="0"/>
        <v>4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310</v>
      </c>
      <c r="F37" s="84">
        <v>282</v>
      </c>
      <c r="G37" s="84">
        <v>1</v>
      </c>
      <c r="H37" s="84">
        <v>261</v>
      </c>
      <c r="I37" s="84">
        <v>106</v>
      </c>
      <c r="J37" s="84">
        <v>49</v>
      </c>
      <c r="K37" s="84"/>
      <c r="L37" s="91">
        <f t="shared" si="0"/>
        <v>28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3</v>
      </c>
      <c r="F38" s="84">
        <v>2</v>
      </c>
      <c r="G38" s="84"/>
      <c r="H38" s="84">
        <v>3</v>
      </c>
      <c r="I38" s="84"/>
      <c r="J38" s="84"/>
      <c r="K38" s="84"/>
      <c r="L38" s="91">
        <f t="shared" si="0"/>
        <v>1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7</v>
      </c>
      <c r="F39" s="84">
        <v>5</v>
      </c>
      <c r="G39" s="84"/>
      <c r="H39" s="84">
        <v>7</v>
      </c>
      <c r="I39" s="84">
        <v>1</v>
      </c>
      <c r="J39" s="84"/>
      <c r="K39" s="84"/>
      <c r="L39" s="91">
        <f t="shared" si="0"/>
        <v>2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7573</v>
      </c>
      <c r="F40" s="94">
        <v>6321</v>
      </c>
      <c r="G40" s="94">
        <v>53</v>
      </c>
      <c r="H40" s="94">
        <v>5434</v>
      </c>
      <c r="I40" s="94">
        <v>4379</v>
      </c>
      <c r="J40" s="94">
        <v>2139</v>
      </c>
      <c r="K40" s="94">
        <v>30</v>
      </c>
      <c r="L40" s="91">
        <f t="shared" si="0"/>
        <v>1252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2997</v>
      </c>
      <c r="F41" s="84">
        <v>2669</v>
      </c>
      <c r="G41" s="84"/>
      <c r="H41" s="84">
        <v>2605</v>
      </c>
      <c r="I41" s="121" t="s">
        <v>210</v>
      </c>
      <c r="J41" s="84">
        <v>392</v>
      </c>
      <c r="K41" s="84">
        <v>4</v>
      </c>
      <c r="L41" s="91">
        <f t="shared" si="0"/>
        <v>328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21</v>
      </c>
      <c r="F42" s="84">
        <v>20</v>
      </c>
      <c r="G42" s="84"/>
      <c r="H42" s="84">
        <v>21</v>
      </c>
      <c r="I42" s="121" t="s">
        <v>210</v>
      </c>
      <c r="J42" s="84"/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58</v>
      </c>
      <c r="F43" s="84">
        <v>52</v>
      </c>
      <c r="G43" s="84"/>
      <c r="H43" s="84">
        <v>58</v>
      </c>
      <c r="I43" s="84">
        <v>7</v>
      </c>
      <c r="J43" s="84"/>
      <c r="K43" s="84"/>
      <c r="L43" s="91">
        <f t="shared" si="0"/>
        <v>6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3056</v>
      </c>
      <c r="F45" s="84">
        <f t="shared" ref="F45:K45" si="2">F41+F43+F44</f>
        <v>2722</v>
      </c>
      <c r="G45" s="84">
        <f t="shared" si="2"/>
        <v>0</v>
      </c>
      <c r="H45" s="84">
        <f t="shared" si="2"/>
        <v>2664</v>
      </c>
      <c r="I45" s="84">
        <f>I43+I44</f>
        <v>7</v>
      </c>
      <c r="J45" s="84">
        <f t="shared" si="2"/>
        <v>392</v>
      </c>
      <c r="K45" s="84">
        <f t="shared" si="2"/>
        <v>4</v>
      </c>
      <c r="L45" s="91">
        <f t="shared" si="0"/>
        <v>334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14414</v>
      </c>
      <c r="F46" s="84">
        <f t="shared" si="3"/>
        <v>12523</v>
      </c>
      <c r="G46" s="84">
        <f t="shared" si="3"/>
        <v>61</v>
      </c>
      <c r="H46" s="84">
        <f t="shared" si="3"/>
        <v>11477</v>
      </c>
      <c r="I46" s="84">
        <f t="shared" si="3"/>
        <v>6798</v>
      </c>
      <c r="J46" s="84">
        <f t="shared" si="3"/>
        <v>2937</v>
      </c>
      <c r="K46" s="84">
        <f t="shared" si="3"/>
        <v>123</v>
      </c>
      <c r="L46" s="91">
        <f t="shared" si="0"/>
        <v>1891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&amp;R2&amp;C&amp;R2&amp;L042BCE70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23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21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227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37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46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46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13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15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56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249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13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26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196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6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1699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28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7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>
        <v>2</v>
      </c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34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424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98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19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79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89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21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7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&amp;R3&amp;C&amp;R3&amp;L042BCE70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328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220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50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96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28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6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1534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22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35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49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147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14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8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1773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2266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2031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2310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5263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8405361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237613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34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14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162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75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17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12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9599</v>
      </c>
      <c r="F58" s="109">
        <f>F59+F62+F63+F64</f>
        <v>1751</v>
      </c>
      <c r="G58" s="109">
        <f>G59+G62+G63+G64</f>
        <v>97</v>
      </c>
      <c r="H58" s="109">
        <f>H59+H62+H63+H64</f>
        <v>14</v>
      </c>
      <c r="I58" s="109">
        <f>I59+I62+I63+I64</f>
        <v>16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3153</v>
      </c>
      <c r="F59" s="94">
        <v>77</v>
      </c>
      <c r="G59" s="94">
        <v>24</v>
      </c>
      <c r="H59" s="94">
        <v>5</v>
      </c>
      <c r="I59" s="94">
        <v>12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225</v>
      </c>
      <c r="F60" s="86">
        <v>64</v>
      </c>
      <c r="G60" s="86">
        <v>24</v>
      </c>
      <c r="H60" s="86">
        <v>5</v>
      </c>
      <c r="I60" s="86">
        <v>10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2641</v>
      </c>
      <c r="F61" s="86">
        <v>9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93</v>
      </c>
      <c r="F62" s="84">
        <v>13</v>
      </c>
      <c r="G62" s="84">
        <v>2</v>
      </c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3774</v>
      </c>
      <c r="F63" s="84">
        <v>1583</v>
      </c>
      <c r="G63" s="84">
        <v>68</v>
      </c>
      <c r="H63" s="84">
        <v>6</v>
      </c>
      <c r="I63" s="84">
        <v>3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2579</v>
      </c>
      <c r="F64" s="84">
        <v>78</v>
      </c>
      <c r="G64" s="84">
        <v>3</v>
      </c>
      <c r="H64" s="84">
        <v>3</v>
      </c>
      <c r="I64" s="84">
        <v>1</v>
      </c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4479</v>
      </c>
      <c r="G68" s="115">
        <v>53410360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3617</v>
      </c>
      <c r="G69" s="117">
        <v>50390155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862</v>
      </c>
      <c r="G70" s="117">
        <v>3020205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562</v>
      </c>
      <c r="G71" s="115">
        <v>316041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&amp;R4&amp;C&amp;R4&amp;L042BCE70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4.1879468845760979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24.383561643835616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1.4025245441795231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1.0204081632653061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91.647368841331954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956.41666666666663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1201.1666666666667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53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22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156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5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64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81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35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219</v>
      </c>
      <c r="D26" s="337"/>
    </row>
    <row r="27" spans="1:7" x14ac:dyDescent="0.2">
      <c r="A27" s="62" t="s">
        <v>101</v>
      </c>
      <c r="B27" s="83"/>
      <c r="C27" s="337" t="s">
        <v>220</v>
      </c>
      <c r="D27" s="337"/>
    </row>
    <row r="28" spans="1:7" ht="15.75" customHeight="1" x14ac:dyDescent="0.2"/>
    <row r="29" spans="1:7" ht="12.75" customHeight="1" x14ac:dyDescent="0.2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&amp;R5&amp;C&amp;R5&amp;L042BCE70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Керівник апарату</cp:lastModifiedBy>
  <cp:lastPrinted>2021-09-02T06:14:55Z</cp:lastPrinted>
  <dcterms:created xsi:type="dcterms:W3CDTF">2004-04-20T14:33:35Z</dcterms:created>
  <dcterms:modified xsi:type="dcterms:W3CDTF">2022-01-25T12:39:01Z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042BCE70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