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<sst xmlns="http://schemas.openxmlformats.org/spreadsheetml/2006/main" count="280" uniqueCount="212">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</sst>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&amp;LAD5D284F&amp;C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248</v>
      </c>
      <c r="F6" s="90">
        <v>54</v>
      </c>
      <c r="G6" s="90">
        <v>1</v>
      </c>
      <c r="H6" s="90">
        <v>82</v>
      </c>
      <c r="I6" s="90" t="s">
        <v>172</v>
      </c>
      <c r="J6" s="90">
        <v>166</v>
      </c>
      <c r="K6" s="91">
        <v>54</v>
      </c>
      <c r="L6" s="101">
        <f aca="true" t="shared" si="0" ref="L6:L11">E6-F6</f>
        <v>194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878</v>
      </c>
      <c r="F7" s="90">
        <v>861</v>
      </c>
      <c r="G7" s="90">
        <v>1</v>
      </c>
      <c r="H7" s="90">
        <v>854</v>
      </c>
      <c r="I7" s="90">
        <v>775</v>
      </c>
      <c r="J7" s="90">
        <v>24</v>
      </c>
      <c r="K7" s="91"/>
      <c r="L7" s="101">
        <f t="shared" si="0"/>
        <v>17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2</v>
      </c>
      <c r="F8" s="90">
        <v>2</v>
      </c>
      <c r="G8" s="90"/>
      <c r="H8" s="90">
        <v>1</v>
      </c>
      <c r="I8" s="90"/>
      <c r="J8" s="90">
        <v>1</v>
      </c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89</v>
      </c>
      <c r="F9" s="90">
        <v>76</v>
      </c>
      <c r="G9" s="90">
        <v>1</v>
      </c>
      <c r="H9" s="90">
        <v>66</v>
      </c>
      <c r="I9" s="90">
        <v>34</v>
      </c>
      <c r="J9" s="90">
        <v>23</v>
      </c>
      <c r="K9" s="91"/>
      <c r="L9" s="101">
        <f t="shared" si="0"/>
        <v>13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6</v>
      </c>
      <c r="F10" s="90">
        <v>2</v>
      </c>
      <c r="G10" s="90">
        <v>1</v>
      </c>
      <c r="H10" s="90">
        <v>2</v>
      </c>
      <c r="I10" s="90">
        <v>1</v>
      </c>
      <c r="J10" s="90">
        <v>4</v>
      </c>
      <c r="K10" s="91"/>
      <c r="L10" s="101">
        <f t="shared" si="0"/>
        <v>4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1</v>
      </c>
      <c r="F12" s="90">
        <v>1</v>
      </c>
      <c r="G12" s="90"/>
      <c r="H12" s="90">
        <v>1</v>
      </c>
      <c r="I12" s="90"/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1225</v>
      </c>
      <c r="F15" s="104">
        <f t="shared" si="2"/>
        <v>997</v>
      </c>
      <c r="G15" s="104">
        <f t="shared" si="2"/>
        <v>4</v>
      </c>
      <c r="H15" s="104">
        <f t="shared" si="2"/>
        <v>1007</v>
      </c>
      <c r="I15" s="104">
        <f t="shared" si="2"/>
        <v>811</v>
      </c>
      <c r="J15" s="104">
        <f t="shared" si="2"/>
        <v>218</v>
      </c>
      <c r="K15" s="104">
        <f t="shared" si="2"/>
        <v>54</v>
      </c>
      <c r="L15" s="101">
        <f t="shared" si="1"/>
        <v>228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89</v>
      </c>
      <c r="F16" s="92">
        <v>82</v>
      </c>
      <c r="G16" s="92"/>
      <c r="H16" s="92">
        <v>82</v>
      </c>
      <c r="I16" s="92">
        <v>69</v>
      </c>
      <c r="J16" s="92">
        <v>7</v>
      </c>
      <c r="K16" s="91"/>
      <c r="L16" s="101">
        <f t="shared" si="1"/>
        <v>7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123</v>
      </c>
      <c r="F17" s="92">
        <v>69</v>
      </c>
      <c r="G17" s="92"/>
      <c r="H17" s="92">
        <v>70</v>
      </c>
      <c r="I17" s="92">
        <v>42</v>
      </c>
      <c r="J17" s="92">
        <v>53</v>
      </c>
      <c r="K17" s="91">
        <v>4</v>
      </c>
      <c r="L17" s="101">
        <f t="shared" si="1"/>
        <v>54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7</v>
      </c>
      <c r="F19" s="91">
        <v>2</v>
      </c>
      <c r="G19" s="91"/>
      <c r="H19" s="91">
        <v>5</v>
      </c>
      <c r="I19" s="91">
        <v>1</v>
      </c>
      <c r="J19" s="91">
        <v>2</v>
      </c>
      <c r="K19" s="91"/>
      <c r="L19" s="101">
        <f t="shared" si="1"/>
        <v>5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150</v>
      </c>
      <c r="F24" s="91">
        <v>90</v>
      </c>
      <c r="G24" s="91"/>
      <c r="H24" s="91">
        <v>88</v>
      </c>
      <c r="I24" s="91">
        <v>43</v>
      </c>
      <c r="J24" s="91">
        <v>62</v>
      </c>
      <c r="K24" s="91">
        <v>4</v>
      </c>
      <c r="L24" s="101">
        <f t="shared" si="3"/>
        <v>60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683</v>
      </c>
      <c r="F25" s="91">
        <v>357</v>
      </c>
      <c r="G25" s="91"/>
      <c r="H25" s="91">
        <v>491</v>
      </c>
      <c r="I25" s="91">
        <v>424</v>
      </c>
      <c r="J25" s="91">
        <v>192</v>
      </c>
      <c r="K25" s="91"/>
      <c r="L25" s="101">
        <f t="shared" si="3"/>
        <v>326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4</v>
      </c>
      <c r="F26" s="91">
        <v>4</v>
      </c>
      <c r="G26" s="91"/>
      <c r="H26" s="91">
        <v>4</v>
      </c>
      <c r="I26" s="91">
        <v>1</v>
      </c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630</v>
      </c>
      <c r="F27" s="91">
        <v>427</v>
      </c>
      <c r="G27" s="91"/>
      <c r="H27" s="91">
        <v>474</v>
      </c>
      <c r="I27" s="91">
        <v>384</v>
      </c>
      <c r="J27" s="91">
        <v>156</v>
      </c>
      <c r="K27" s="91"/>
      <c r="L27" s="101">
        <f t="shared" si="3"/>
        <v>203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1221</v>
      </c>
      <c r="F28" s="91">
        <v>402</v>
      </c>
      <c r="G28" s="91">
        <v>17</v>
      </c>
      <c r="H28" s="91">
        <v>595</v>
      </c>
      <c r="I28" s="91">
        <v>482</v>
      </c>
      <c r="J28" s="91">
        <v>626</v>
      </c>
      <c r="K28" s="91">
        <v>39</v>
      </c>
      <c r="L28" s="101">
        <f t="shared" si="3"/>
        <v>819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57</v>
      </c>
      <c r="F29" s="91">
        <v>46</v>
      </c>
      <c r="G29" s="91"/>
      <c r="H29" s="91">
        <v>50</v>
      </c>
      <c r="I29" s="91">
        <v>48</v>
      </c>
      <c r="J29" s="91">
        <v>7</v>
      </c>
      <c r="K29" s="91"/>
      <c r="L29" s="101">
        <f t="shared" si="3"/>
        <v>11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95</v>
      </c>
      <c r="F30" s="91">
        <v>48</v>
      </c>
      <c r="G30" s="91"/>
      <c r="H30" s="91">
        <v>65</v>
      </c>
      <c r="I30" s="91">
        <v>55</v>
      </c>
      <c r="J30" s="91">
        <v>30</v>
      </c>
      <c r="K30" s="91"/>
      <c r="L30" s="101">
        <f t="shared" si="3"/>
        <v>47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34</v>
      </c>
      <c r="F31" s="91">
        <v>21</v>
      </c>
      <c r="G31" s="91"/>
      <c r="H31" s="91">
        <v>20</v>
      </c>
      <c r="I31" s="91">
        <v>16</v>
      </c>
      <c r="J31" s="91">
        <v>14</v>
      </c>
      <c r="K31" s="91"/>
      <c r="L31" s="101">
        <f t="shared" si="3"/>
        <v>13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/>
      <c r="L32" s="101">
        <f t="shared" si="3"/>
        <v>1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4</v>
      </c>
      <c r="F34" s="91">
        <v>3</v>
      </c>
      <c r="G34" s="91"/>
      <c r="H34" s="91">
        <v>3</v>
      </c>
      <c r="I34" s="91">
        <v>1</v>
      </c>
      <c r="J34" s="91">
        <v>1</v>
      </c>
      <c r="K34" s="91">
        <v>1</v>
      </c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21</v>
      </c>
      <c r="F35" s="91">
        <v>9</v>
      </c>
      <c r="G35" s="91"/>
      <c r="H35" s="91">
        <v>13</v>
      </c>
      <c r="I35" s="91">
        <v>2</v>
      </c>
      <c r="J35" s="91">
        <v>8</v>
      </c>
      <c r="K35" s="91"/>
      <c r="L35" s="101">
        <f aca="true" t="shared" si="4" ref="L35:L43">E35-F35</f>
        <v>12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109</v>
      </c>
      <c r="F36" s="91">
        <v>70</v>
      </c>
      <c r="G36" s="91"/>
      <c r="H36" s="91">
        <v>79</v>
      </c>
      <c r="I36" s="91">
        <v>50</v>
      </c>
      <c r="J36" s="91">
        <v>30</v>
      </c>
      <c r="K36" s="91"/>
      <c r="L36" s="101">
        <f t="shared" si="4"/>
        <v>39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1</v>
      </c>
      <c r="F38" s="91"/>
      <c r="G38" s="91"/>
      <c r="H38" s="91"/>
      <c r="I38" s="91"/>
      <c r="J38" s="91">
        <v>1</v>
      </c>
      <c r="K38" s="91"/>
      <c r="L38" s="101">
        <f t="shared" si="4"/>
        <v>1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2428</v>
      </c>
      <c r="F40" s="91">
        <v>1121</v>
      </c>
      <c r="G40" s="91">
        <v>17</v>
      </c>
      <c r="H40" s="91">
        <v>1362</v>
      </c>
      <c r="I40" s="91">
        <v>1031</v>
      </c>
      <c r="J40" s="91">
        <v>1066</v>
      </c>
      <c r="K40" s="91">
        <v>40</v>
      </c>
      <c r="L40" s="101">
        <f t="shared" si="4"/>
        <v>1307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782</v>
      </c>
      <c r="F41" s="91">
        <v>604</v>
      </c>
      <c r="G41" s="91"/>
      <c r="H41" s="91">
        <v>507</v>
      </c>
      <c r="I41" s="91" t="s">
        <v>172</v>
      </c>
      <c r="J41" s="91">
        <v>275</v>
      </c>
      <c r="K41" s="91">
        <v>11</v>
      </c>
      <c r="L41" s="101">
        <f t="shared" si="4"/>
        <v>178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4</v>
      </c>
      <c r="F42" s="91">
        <v>2</v>
      </c>
      <c r="G42" s="91"/>
      <c r="H42" s="91">
        <v>3</v>
      </c>
      <c r="I42" s="91" t="s">
        <v>172</v>
      </c>
      <c r="J42" s="91">
        <v>1</v>
      </c>
      <c r="K42" s="91"/>
      <c r="L42" s="101">
        <f t="shared" si="4"/>
        <v>2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15</v>
      </c>
      <c r="F43" s="91">
        <v>14</v>
      </c>
      <c r="G43" s="91"/>
      <c r="H43" s="91">
        <v>13</v>
      </c>
      <c r="I43" s="91">
        <v>1</v>
      </c>
      <c r="J43" s="91">
        <v>2</v>
      </c>
      <c r="K43" s="91"/>
      <c r="L43" s="101">
        <f t="shared" si="4"/>
        <v>1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797</v>
      </c>
      <c r="F45" s="91">
        <f aca="true" t="shared" si="5" ref="F45:K45">F41+F43+F44</f>
        <v>618</v>
      </c>
      <c r="G45" s="91">
        <f t="shared" si="5"/>
        <v>0</v>
      </c>
      <c r="H45" s="91">
        <f t="shared" si="5"/>
        <v>520</v>
      </c>
      <c r="I45" s="91">
        <f>I43+I44</f>
        <v>1</v>
      </c>
      <c r="J45" s="91">
        <f t="shared" si="5"/>
        <v>277</v>
      </c>
      <c r="K45" s="91">
        <f t="shared" si="5"/>
        <v>11</v>
      </c>
      <c r="L45" s="101">
        <f>E45-F45</f>
        <v>179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4600</v>
      </c>
      <c r="F46" s="91">
        <f aca="true" t="shared" si="6" ref="F46:K46">F15+F24+F40+F45</f>
        <v>2826</v>
      </c>
      <c r="G46" s="91">
        <f t="shared" si="6"/>
        <v>21</v>
      </c>
      <c r="H46" s="91">
        <f t="shared" si="6"/>
        <v>2977</v>
      </c>
      <c r="I46" s="91">
        <f t="shared" si="6"/>
        <v>1886</v>
      </c>
      <c r="J46" s="91">
        <f t="shared" si="6"/>
        <v>1623</v>
      </c>
      <c r="K46" s="91">
        <f t="shared" si="6"/>
        <v>109</v>
      </c>
      <c r="L46" s="101">
        <f>E46-F46</f>
        <v>1774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&amp;LAD5D284F&amp;CФорма № 1-мзс, Підрозділ: Автозаводський районний суд м.Кременчука,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22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22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144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36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27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27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7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8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23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57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7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4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24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451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13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26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8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>
        <v>5</v>
      </c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3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4</v>
      </c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4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529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102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18</v>
      </c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84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130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45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10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&amp;LAD5D284F&amp;CФорма № 1-мзс, Підрозділ: Автозаводський районний суд м.Кременчука,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2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82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73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8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7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8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1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4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721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3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/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2</v>
      </c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22</v>
      </c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37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147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3</v>
      </c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24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288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1129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1299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70160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2990076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8</v>
      </c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4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60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16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17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975</v>
      </c>
      <c r="F55" s="96">
        <v>29</v>
      </c>
      <c r="G55" s="96">
        <v>1</v>
      </c>
      <c r="H55" s="96">
        <v>2</v>
      </c>
      <c r="I55" s="96"/>
    </row>
    <row r="56" spans="1:9" ht="13.5" customHeight="1">
      <c r="A56" s="273" t="s">
        <v>31</v>
      </c>
      <c r="B56" s="273"/>
      <c r="C56" s="273"/>
      <c r="D56" s="273"/>
      <c r="E56" s="96">
        <v>67</v>
      </c>
      <c r="F56" s="96">
        <v>20</v>
      </c>
      <c r="G56" s="96">
        <v>1</v>
      </c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866</v>
      </c>
      <c r="F57" s="96">
        <v>459</v>
      </c>
      <c r="G57" s="96">
        <v>30</v>
      </c>
      <c r="H57" s="96">
        <v>4</v>
      </c>
      <c r="I57" s="96">
        <v>3</v>
      </c>
    </row>
    <row r="58" spans="1:9" ht="13.5" customHeight="1">
      <c r="A58" s="193" t="s">
        <v>111</v>
      </c>
      <c r="B58" s="193"/>
      <c r="C58" s="193"/>
      <c r="D58" s="193"/>
      <c r="E58" s="96">
        <v>503</v>
      </c>
      <c r="F58" s="96">
        <v>14</v>
      </c>
      <c r="G58" s="96">
        <v>2</v>
      </c>
      <c r="H58" s="96">
        <v>1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793</v>
      </c>
      <c r="G62" s="118">
        <v>5547832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587</v>
      </c>
      <c r="G63" s="119">
        <v>5071827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206</v>
      </c>
      <c r="G64" s="119">
        <v>476005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139</v>
      </c>
      <c r="G65" s="120">
        <v>167741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&amp;LAD5D284F&amp;CФорма № 1-мзс, Підрозділ: Автозаводський районний суд м.Кременчука,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6.715958102279729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24.770642201834864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6.451612903225806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3.75234521575985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3.9711191335740073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105.34324133050248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270.6363636363636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418.1818181818182</v>
      </c>
    </row>
    <row r="11" spans="1:4" ht="16.5" customHeight="1">
      <c r="A11" s="204" t="s">
        <v>63</v>
      </c>
      <c r="B11" s="206"/>
      <c r="C11" s="14">
        <v>9</v>
      </c>
      <c r="D11" s="94">
        <v>58</v>
      </c>
    </row>
    <row r="12" spans="1:4" ht="16.5" customHeight="1">
      <c r="A12" s="313" t="s">
        <v>106</v>
      </c>
      <c r="B12" s="313"/>
      <c r="C12" s="14">
        <v>10</v>
      </c>
      <c r="D12" s="94">
        <v>13</v>
      </c>
    </row>
    <row r="13" spans="1:4" ht="16.5" customHeight="1">
      <c r="A13" s="313" t="s">
        <v>31</v>
      </c>
      <c r="B13" s="313"/>
      <c r="C13" s="14">
        <v>11</v>
      </c>
      <c r="D13" s="94">
        <v>70</v>
      </c>
    </row>
    <row r="14" spans="1:4" ht="16.5" customHeight="1">
      <c r="A14" s="313" t="s">
        <v>107</v>
      </c>
      <c r="B14" s="313"/>
      <c r="C14" s="14">
        <v>12</v>
      </c>
      <c r="D14" s="94">
        <v>100</v>
      </c>
    </row>
    <row r="15" spans="1:4" ht="16.5" customHeight="1">
      <c r="A15" s="313" t="s">
        <v>111</v>
      </c>
      <c r="B15" s="313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208</v>
      </c>
      <c r="D23" s="315"/>
    </row>
    <row r="24" spans="1:4" ht="12.75">
      <c r="A24" s="69" t="s">
        <v>103</v>
      </c>
      <c r="B24" s="88"/>
      <c r="C24" s="246" t="s">
        <v>209</v>
      </c>
      <c r="D24" s="246"/>
    </row>
    <row r="25" spans="1:4" ht="12.75">
      <c r="A25" s="68" t="s">
        <v>104</v>
      </c>
      <c r="B25" s="89"/>
      <c r="C25" s="246" t="s">
        <v>210</v>
      </c>
      <c r="D25" s="246"/>
    </row>
    <row r="26" ht="15.75" customHeight="1"/>
    <row r="27" spans="3:4" ht="12.75" customHeight="1">
      <c r="C27" s="312" t="s">
        <v>211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&amp;LAD5D284F&amp;CФорма № 1-мзс, Підрозділ: Автозаводський районний суд м.Кременчука,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2020-07-07T07:36:01Z</cp:lastPrinted>
  <dcterms:created xsi:type="dcterms:W3CDTF">2004-04-20T14:33:35Z</dcterms:created>
  <dcterms:modified xsi:type="dcterms:W3CDTF">2020-07-07T07:36:57Z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AD5D284F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