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<sst xmlns="http://schemas.openxmlformats.org/spreadsheetml/2006/main" count="280" uniqueCount="212">
  <si>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</si>
  <si>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</si>
  <si>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</si>
  <si>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</si>
  <si>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</si>
  <si>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</si>
  <si>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</si>
  <si>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</si>
  <si>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</si>
  <si>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</si>
  <si>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</si>
  <si>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</si>
  <si>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</si>
  <si>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</si>
  <si>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</si>
  <si>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</si>
  <si>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</si>
  <si>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</si>
  <si>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</si>
  <si>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</si>
  <si>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</si>
  <si>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</si>
  <si>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</si>
  <si>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</si>
  <si>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</si>
  <si>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</si>
  <si>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</si>
  <si>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</si>
  <si>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</si>
  <si>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</si>
  <si>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</si>
  <si>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</si>
  <si>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</si>
  <si>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</si>
  <si>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</si>
  <si>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</si>
  <si>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</si>
  <si>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</si>
  <si>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</si>
  <si>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</si>
  <si>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</si>
  <si>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</si>
  <si>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</si>
  <si>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</si>
  <si>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</si>
  <si>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</si>
  <si>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</si>
  <si>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</si>
  <si>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</si>
  <si>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</si>
  <si>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</si>
  <si>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</si>
  <si>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</si>
  <si>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</si>
  <si>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</si>
  <si>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</si>
  <si>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</si>
  <si>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</si>
  <si>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</si>
  <si>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</si>
  <si>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</si>
  <si>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</si>
  <si>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</si>
  <si>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</si>
  <si>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</si>
  <si>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</si>
  <si>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</si>
  <si>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</si>
  <si>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</si>
  <si>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</si>
  <si>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</si>
  <si>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</si>
  <si>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</si>
  <si>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</si>
  <si>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</si>
  <si>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</si>
  <si>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</si>
  <si>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</si>
  <si>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</si>
  <si>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</si>
  <si>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</si>
  <si>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</si>
  <si>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</si>
  <si>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</si>
  <si>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</si>
  <si>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</si>
  <si>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</si>
  <si>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</si>
  <si>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</si>
  <si>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</si>
  <si>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</si>
  <si>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</si>
  <si>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</si>
  <si>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</si>
  <si>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</si>
  <si>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</si>
  <si>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</si>
  <si>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</si>
  <si>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</si>
  <si>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</si>
  <si>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</si>
  <si>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</si>
  <si>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</si>
  <si>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</si>
  <si>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</si>
  <si>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</si>
  <si>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</si>
  <si>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</si>
  <si>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</si>
  <si>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</si>
  <si>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</si>
  <si>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</si>
  <si>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</si>
  <si>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</si>
  <si>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</si>
  <si>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</si>
  <si>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</si>
  <si>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</si>
  <si>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</si>
  <si>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</si>
  <si>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</si>
  <si>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</si>
  <si>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</si>
  <si>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</si>
  <si>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</si>
  <si>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</si>
  <si>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</si>
  <si>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</si>
  <si>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</si>
  <si>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</si>
  <si>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</si>
  <si>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</si>
  <si>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</si>
  <si>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</si>
  <si>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</si>
  <si>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</si>
  <si>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</si>
  <si>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</si>
  <si>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</si>
  <si>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</si>
  <si>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</si>
  <si>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</si>
  <si>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</si>
  <si>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</si>
  <si>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</si>
  <si>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</si>
  <si>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</si>
  <si>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</si>
  <si>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</si>
  <si>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</si>
  <si>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</si>
  <si>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</si>
  <si>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</si>
  <si>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</si>
  <si>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</si>
  <si>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</si>
  <si>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</si>
  <si>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</si>
  <si>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</si>
  <si>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</si>
  <si>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</si>
  <si>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</si>
  <si>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</si>
  <si>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</si>
  <si>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</si>
  <si>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</si>
  <si>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</si>
  <si>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</si>
  <si>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</si>
  <si>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</si>
  <si>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</si>
  <si>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</si>
  <si>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</si>
  <si>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</si>
  <si>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</si>
  <si>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</si>
  <si>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</si>
  <si>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</si>
  <si>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</si>
  <si>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</si>
  <si>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</si>
  <si>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</si>
  <si>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</si>
  <si>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</si>
  <si>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</si>
  <si>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</si>
  <si>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</si>
  <si>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</si>
  <si>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</si>
  <si>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</si>
  <si>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</si>
  <si>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</si>
  <si>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</si>
  <si>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</si>
  <si>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</si>
  <si>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</si>
  <si>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</si>
  <si>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</si>
  <si>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</si>
  <si>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</si>
  <si>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</si>
  <si>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</si>
  <si>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Автозаводський районний суд м.Кременчука</t>
  </si>
  <si>
    <t>39600.м. Кременчук.вул. Першотравнева 29/5</t>
  </si>
  <si>
    <t>Доручення судів України / іноземних судів</t>
  </si>
  <si>
    <t xml:space="preserve">Розглянуто справ судом присяжних </t>
  </si>
  <si>
    <t>О.М. Гусач</t>
  </si>
  <si>
    <t>О.С. Серажим</t>
  </si>
  <si>
    <t>05366-3-51-48</t>
  </si>
  <si>
    <t>05366-3-31-10</t>
  </si>
  <si>
    <t>inbox@av.pl.court.gov.ua</t>
  </si>
  <si>
    <t>6 липня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</si>
</sst>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&amp;LD29D2E88&amp;C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347</v>
      </c>
      <c r="F6" s="90">
        <v>155</v>
      </c>
      <c r="G6" s="90">
        <v>1</v>
      </c>
      <c r="H6" s="90">
        <v>144</v>
      </c>
      <c r="I6" s="90" t="s">
        <v>172</v>
      </c>
      <c r="J6" s="90">
        <v>203</v>
      </c>
      <c r="K6" s="91">
        <v>66</v>
      </c>
      <c r="L6" s="101">
        <f>E6-F6</f>
        <v>192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1760</v>
      </c>
      <c r="F7" s="90">
        <v>1743</v>
      </c>
      <c r="G7" s="90">
        <v>2</v>
      </c>
      <c r="H7" s="90">
        <v>1714</v>
      </c>
      <c r="I7" s="90">
        <v>1502</v>
      </c>
      <c r="J7" s="90">
        <v>46</v>
      </c>
      <c r="K7" s="91"/>
      <c r="L7" s="101">
        <f>E7-F7</f>
        <v>17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3</v>
      </c>
      <c r="F8" s="90">
        <v>3</v>
      </c>
      <c r="G8" s="90"/>
      <c r="H8" s="90">
        <v>2</v>
      </c>
      <c r="I8" s="90">
        <v>1</v>
      </c>
      <c r="J8" s="90">
        <v>1</v>
      </c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161</v>
      </c>
      <c r="F9" s="90">
        <v>148</v>
      </c>
      <c r="G9" s="90">
        <v>1</v>
      </c>
      <c r="H9" s="90">
        <v>147</v>
      </c>
      <c r="I9" s="90">
        <v>74</v>
      </c>
      <c r="J9" s="90">
        <v>14</v>
      </c>
      <c r="K9" s="91"/>
      <c r="L9" s="101">
        <f>E9-F9</f>
        <v>13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6</v>
      </c>
      <c r="F10" s="90">
        <v>2</v>
      </c>
      <c r="G10" s="90">
        <v>1</v>
      </c>
      <c r="H10" s="90">
        <v>3</v>
      </c>
      <c r="I10" s="90">
        <v>1</v>
      </c>
      <c r="J10" s="90">
        <v>3</v>
      </c>
      <c r="K10" s="91"/>
      <c r="L10" s="101">
        <f>E10-F10</f>
        <v>4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3</v>
      </c>
      <c r="F12" s="90">
        <v>3</v>
      </c>
      <c r="G12" s="90"/>
      <c r="H12" s="90">
        <v>3</v>
      </c>
      <c r="I12" s="90"/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1</v>
      </c>
      <c r="F13" s="90">
        <v>1</v>
      </c>
      <c r="G13" s="90"/>
      <c r="H13" s="90">
        <v>1</v>
      </c>
      <c r="I13" s="90">
        <v>1</v>
      </c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2281</v>
      </c>
      <c r="F15" s="104">
        <f>SUM(F6:F14)</f>
        <v>2055</v>
      </c>
      <c r="G15" s="104">
        <f>SUM(G6:G14)</f>
        <v>5</v>
      </c>
      <c r="H15" s="104">
        <f>SUM(H6:H14)</f>
        <v>2014</v>
      </c>
      <c r="I15" s="104">
        <f>SUM(I6:I14)</f>
        <v>1579</v>
      </c>
      <c r="J15" s="104">
        <f>SUM(J6:J14)</f>
        <v>267</v>
      </c>
      <c r="K15" s="104">
        <f>SUM(K6:K14)</f>
        <v>66</v>
      </c>
      <c r="L15" s="101">
        <f>E15-F15</f>
        <v>226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136</v>
      </c>
      <c r="F16" s="92">
        <v>130</v>
      </c>
      <c r="G16" s="92">
        <v>1</v>
      </c>
      <c r="H16" s="92">
        <v>120</v>
      </c>
      <c r="I16" s="92">
        <v>98</v>
      </c>
      <c r="J16" s="92">
        <v>16</v>
      </c>
      <c r="K16" s="91"/>
      <c r="L16" s="101">
        <f>E16-F16</f>
        <v>6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153</v>
      </c>
      <c r="F17" s="92">
        <v>100</v>
      </c>
      <c r="G17" s="92">
        <v>1</v>
      </c>
      <c r="H17" s="92">
        <v>125</v>
      </c>
      <c r="I17" s="92">
        <v>73</v>
      </c>
      <c r="J17" s="92">
        <v>28</v>
      </c>
      <c r="K17" s="91">
        <v>4</v>
      </c>
      <c r="L17" s="101">
        <f>E17-F17</f>
        <v>53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8</v>
      </c>
      <c r="F19" s="91">
        <v>3</v>
      </c>
      <c r="G19" s="91"/>
      <c r="H19" s="91">
        <v>7</v>
      </c>
      <c r="I19" s="91">
        <v>1</v>
      </c>
      <c r="J19" s="91">
        <v>1</v>
      </c>
      <c r="K19" s="91"/>
      <c r="L19" s="101">
        <f>E19-F19</f>
        <v>5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199</v>
      </c>
      <c r="F24" s="91">
        <v>141</v>
      </c>
      <c r="G24" s="91">
        <v>2</v>
      </c>
      <c r="H24" s="91">
        <v>154</v>
      </c>
      <c r="I24" s="91">
        <v>74</v>
      </c>
      <c r="J24" s="91">
        <v>45</v>
      </c>
      <c r="K24" s="91">
        <v>4</v>
      </c>
      <c r="L24" s="101">
        <f>E24-F24</f>
        <v>58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1093</v>
      </c>
      <c r="F25" s="91">
        <v>767</v>
      </c>
      <c r="G25" s="91"/>
      <c r="H25" s="91">
        <v>942</v>
      </c>
      <c r="I25" s="91">
        <v>773</v>
      </c>
      <c r="J25" s="91">
        <v>151</v>
      </c>
      <c r="K25" s="91"/>
      <c r="L25" s="101">
        <f>E25-F25</f>
        <v>326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4</v>
      </c>
      <c r="F26" s="91">
        <v>4</v>
      </c>
      <c r="G26" s="91"/>
      <c r="H26" s="91">
        <v>4</v>
      </c>
      <c r="I26" s="91">
        <v>1</v>
      </c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1053</v>
      </c>
      <c r="F27" s="91">
        <v>848</v>
      </c>
      <c r="G27" s="91"/>
      <c r="H27" s="91">
        <v>868</v>
      </c>
      <c r="I27" s="91">
        <v>731</v>
      </c>
      <c r="J27" s="91">
        <v>185</v>
      </c>
      <c r="K27" s="91"/>
      <c r="L27" s="101">
        <f>E27-F27</f>
        <v>205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1586</v>
      </c>
      <c r="F28" s="91">
        <v>768</v>
      </c>
      <c r="G28" s="91">
        <v>33</v>
      </c>
      <c r="H28" s="91">
        <v>944</v>
      </c>
      <c r="I28" s="91">
        <v>776</v>
      </c>
      <c r="J28" s="91">
        <v>642</v>
      </c>
      <c r="K28" s="91">
        <v>44</v>
      </c>
      <c r="L28" s="101">
        <f>E28-F28</f>
        <v>818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81</v>
      </c>
      <c r="F29" s="91">
        <v>70</v>
      </c>
      <c r="G29" s="91"/>
      <c r="H29" s="91">
        <v>77</v>
      </c>
      <c r="I29" s="91">
        <v>71</v>
      </c>
      <c r="J29" s="91">
        <v>4</v>
      </c>
      <c r="K29" s="91"/>
      <c r="L29" s="101">
        <f>E29-F29</f>
        <v>11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119</v>
      </c>
      <c r="F30" s="91">
        <v>72</v>
      </c>
      <c r="G30" s="91"/>
      <c r="H30" s="91">
        <v>94</v>
      </c>
      <c r="I30" s="91">
        <v>80</v>
      </c>
      <c r="J30" s="91">
        <v>25</v>
      </c>
      <c r="K30" s="91"/>
      <c r="L30" s="101">
        <f>E30-F30</f>
        <v>47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44</v>
      </c>
      <c r="F31" s="91">
        <v>31</v>
      </c>
      <c r="G31" s="91"/>
      <c r="H31" s="91">
        <v>34</v>
      </c>
      <c r="I31" s="91">
        <v>28</v>
      </c>
      <c r="J31" s="91">
        <v>10</v>
      </c>
      <c r="K31" s="91"/>
      <c r="L31" s="101">
        <f>E31-F31</f>
        <v>13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2</v>
      </c>
      <c r="F32" s="91">
        <v>1</v>
      </c>
      <c r="G32" s="91"/>
      <c r="H32" s="91">
        <v>1</v>
      </c>
      <c r="I32" s="91"/>
      <c r="J32" s="91">
        <v>1</v>
      </c>
      <c r="K32" s="91"/>
      <c r="L32" s="101">
        <f>E32-F32</f>
        <v>1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5</v>
      </c>
      <c r="F34" s="91">
        <v>5</v>
      </c>
      <c r="G34" s="91"/>
      <c r="H34" s="91">
        <v>5</v>
      </c>
      <c r="I34" s="91">
        <v>1</v>
      </c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35</v>
      </c>
      <c r="F35" s="91">
        <v>23</v>
      </c>
      <c r="G35" s="91"/>
      <c r="H35" s="91">
        <v>30</v>
      </c>
      <c r="I35" s="91">
        <v>6</v>
      </c>
      <c r="J35" s="91">
        <v>5</v>
      </c>
      <c r="K35" s="91"/>
      <c r="L35" s="101">
        <f>E35-F35</f>
        <v>12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177</v>
      </c>
      <c r="F36" s="91">
        <v>138</v>
      </c>
      <c r="G36" s="91"/>
      <c r="H36" s="91">
        <v>154</v>
      </c>
      <c r="I36" s="91">
        <v>82</v>
      </c>
      <c r="J36" s="91">
        <v>23</v>
      </c>
      <c r="K36" s="91"/>
      <c r="L36" s="101">
        <f>E36-F36</f>
        <v>39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1</v>
      </c>
      <c r="F37" s="91">
        <v>1</v>
      </c>
      <c r="G37" s="91"/>
      <c r="H37" s="91"/>
      <c r="I37" s="91"/>
      <c r="J37" s="91">
        <v>1</v>
      </c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1</v>
      </c>
      <c r="F38" s="91"/>
      <c r="G38" s="91"/>
      <c r="H38" s="91">
        <v>1</v>
      </c>
      <c r="I38" s="91"/>
      <c r="J38" s="91"/>
      <c r="K38" s="91"/>
      <c r="L38" s="101">
        <f>E38-F38</f>
        <v>1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3399</v>
      </c>
      <c r="F40" s="91">
        <v>2095</v>
      </c>
      <c r="G40" s="91">
        <v>33</v>
      </c>
      <c r="H40" s="91">
        <v>2352</v>
      </c>
      <c r="I40" s="91">
        <v>1747</v>
      </c>
      <c r="J40" s="91">
        <v>1047</v>
      </c>
      <c r="K40" s="91">
        <v>44</v>
      </c>
      <c r="L40" s="101">
        <f>E40-F40</f>
        <v>1304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1576</v>
      </c>
      <c r="F41" s="91">
        <v>1398</v>
      </c>
      <c r="G41" s="91"/>
      <c r="H41" s="91">
        <v>1231</v>
      </c>
      <c r="I41" s="91" t="s">
        <v>172</v>
      </c>
      <c r="J41" s="91">
        <v>345</v>
      </c>
      <c r="K41" s="91">
        <v>11</v>
      </c>
      <c r="L41" s="101">
        <f>E41-F41</f>
        <v>178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7</v>
      </c>
      <c r="F42" s="91">
        <v>5</v>
      </c>
      <c r="G42" s="91"/>
      <c r="H42" s="91">
        <v>6</v>
      </c>
      <c r="I42" s="91" t="s">
        <v>172</v>
      </c>
      <c r="J42" s="91">
        <v>1</v>
      </c>
      <c r="K42" s="91"/>
      <c r="L42" s="101">
        <f>E42-F42</f>
        <v>2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22</v>
      </c>
      <c r="F43" s="91">
        <v>22</v>
      </c>
      <c r="G43" s="91"/>
      <c r="H43" s="91">
        <v>19</v>
      </c>
      <c r="I43" s="91">
        <v>5</v>
      </c>
      <c r="J43" s="91">
        <v>3</v>
      </c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1598</v>
      </c>
      <c r="F45" s="91">
        <f aca="true" t="shared" si="0" ref="F45:K45">F41+F43+F44</f>
        <v>1420</v>
      </c>
      <c r="G45" s="91">
        <f t="shared" si="0"/>
        <v>0</v>
      </c>
      <c r="H45" s="91">
        <f t="shared" si="0"/>
        <v>1250</v>
      </c>
      <c r="I45" s="91">
        <f>I43+I44</f>
        <v>5</v>
      </c>
      <c r="J45" s="91">
        <f t="shared" si="0"/>
        <v>348</v>
      </c>
      <c r="K45" s="91">
        <f t="shared" si="0"/>
        <v>11</v>
      </c>
      <c r="L45" s="101">
        <f>E45-F45</f>
        <v>178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7477</v>
      </c>
      <c r="F46" s="91">
        <f aca="true" t="shared" si="1" ref="F46:K46">F15+F24+F40+F45</f>
        <v>5711</v>
      </c>
      <c r="G46" s="91">
        <f t="shared" si="1"/>
        <v>40</v>
      </c>
      <c r="H46" s="91">
        <f t="shared" si="1"/>
        <v>5770</v>
      </c>
      <c r="I46" s="91">
        <f t="shared" si="1"/>
        <v>3405</v>
      </c>
      <c r="J46" s="91">
        <f t="shared" si="1"/>
        <v>1707</v>
      </c>
      <c r="K46" s="91">
        <f t="shared" si="1"/>
        <v>125</v>
      </c>
      <c r="L46" s="101">
        <f>E46-F46</f>
        <v>1766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&amp;LD29D2E88&amp;CФорма № 1-мзс, Підрозділ: Автозаводський районний суд м.Кременчука,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27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27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176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/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34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33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33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7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8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35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125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8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2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6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51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/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836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19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9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9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7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>
        <v>2</v>
      </c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13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2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>
        <v>4</v>
      </c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549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67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21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46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137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49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10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&amp;LD29D2E88&amp;CФорма № 1-мзс, Підрозділ: Автозаводський районний суд м.Кременчука,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144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129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23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12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1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1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20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2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12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1227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7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/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8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48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68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195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4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42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2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475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1451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1948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1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1433697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3530255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16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6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87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25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17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11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1964</v>
      </c>
      <c r="F55" s="96">
        <v>44</v>
      </c>
      <c r="G55" s="96">
        <v>4</v>
      </c>
      <c r="H55" s="96">
        <v>2</v>
      </c>
      <c r="I55" s="96"/>
    </row>
    <row r="56" spans="1:9" ht="13.5" customHeight="1">
      <c r="A56" s="272" t="s">
        <v>31</v>
      </c>
      <c r="B56" s="272"/>
      <c r="C56" s="272"/>
      <c r="D56" s="272"/>
      <c r="E56" s="96">
        <v>114</v>
      </c>
      <c r="F56" s="96">
        <v>39</v>
      </c>
      <c r="G56" s="96">
        <v>1</v>
      </c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1558</v>
      </c>
      <c r="F57" s="96">
        <v>737</v>
      </c>
      <c r="G57" s="96">
        <v>48</v>
      </c>
      <c r="H57" s="96">
        <v>5</v>
      </c>
      <c r="I57" s="96">
        <v>4</v>
      </c>
    </row>
    <row r="58" spans="1:9" ht="13.5" customHeight="1">
      <c r="A58" s="203" t="s">
        <v>111</v>
      </c>
      <c r="B58" s="203"/>
      <c r="C58" s="203"/>
      <c r="D58" s="203"/>
      <c r="E58" s="96">
        <v>1214</v>
      </c>
      <c r="F58" s="96">
        <v>30</v>
      </c>
      <c r="G58" s="96">
        <v>5</v>
      </c>
      <c r="H58" s="96">
        <v>1</v>
      </c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1415</v>
      </c>
      <c r="G62" s="118">
        <v>9131070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938</v>
      </c>
      <c r="G63" s="119">
        <v>8127602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477</v>
      </c>
      <c r="G64" s="119">
        <v>1003468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276</v>
      </c>
      <c r="G65" s="120">
        <v>256772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&amp;LD29D2E88&amp;CФорма № 1-мзс, Підрозділ: Автозаводський районний суд м.Кременчука,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7.322788517867604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24.719101123595507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8.88888888888889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4.202483285577841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3.160919540229885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101.03309402906672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524.5454545454545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679.7272727272727</v>
      </c>
    </row>
    <row r="11" spans="1:4" ht="16.5" customHeight="1">
      <c r="A11" s="226" t="s">
        <v>63</v>
      </c>
      <c r="B11" s="228"/>
      <c r="C11" s="14">
        <v>9</v>
      </c>
      <c r="D11" s="94">
        <v>50</v>
      </c>
    </row>
    <row r="12" spans="1:4" ht="16.5" customHeight="1">
      <c r="A12" s="318" t="s">
        <v>106</v>
      </c>
      <c r="B12" s="318"/>
      <c r="C12" s="14">
        <v>10</v>
      </c>
      <c r="D12" s="94">
        <v>11</v>
      </c>
    </row>
    <row r="13" spans="1:4" ht="16.5" customHeight="1">
      <c r="A13" s="318" t="s">
        <v>31</v>
      </c>
      <c r="B13" s="318"/>
      <c r="C13" s="14">
        <v>11</v>
      </c>
      <c r="D13" s="94">
        <v>69</v>
      </c>
    </row>
    <row r="14" spans="1:4" ht="16.5" customHeight="1">
      <c r="A14" s="318" t="s">
        <v>107</v>
      </c>
      <c r="B14" s="318"/>
      <c r="C14" s="14">
        <v>12</v>
      </c>
      <c r="D14" s="94">
        <v>92</v>
      </c>
    </row>
    <row r="15" spans="1:4" ht="16.5" customHeight="1">
      <c r="A15" s="318" t="s">
        <v>111</v>
      </c>
      <c r="B15" s="318"/>
      <c r="C15" s="14">
        <v>13</v>
      </c>
      <c r="D15" s="94">
        <v>32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209</v>
      </c>
      <c r="D24" s="307"/>
    </row>
    <row r="25" spans="1:4" ht="12.75">
      <c r="A25" s="68" t="s">
        <v>104</v>
      </c>
      <c r="B25" s="89"/>
      <c r="C25" s="307" t="s">
        <v>210</v>
      </c>
      <c r="D25" s="307"/>
    </row>
    <row r="26" ht="15.75" customHeight="1"/>
    <row r="27" spans="3:4" ht="12.75" customHeight="1">
      <c r="C27" s="317" t="s">
        <v>211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&amp;LD29D2E88&amp;CФорма № 1-мзс, Підрозділ: Автозаводський районний суд м.Кременчука,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2018-03-28T07:45:37Z</cp:lastPrinted>
  <dcterms:created xsi:type="dcterms:W3CDTF">2004-04-20T14:33:35Z</dcterms:created>
  <dcterms:modified xsi:type="dcterms:W3CDTF">2020-07-07T07:27:48Z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1-мзс_00524_2.2020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D29D2E88</vt:lpwstr>
  </property>
  <property fmtid="{D5CDD505-2E9C-101B-9397-08002B2CF9AE}" pid="9" name="Підрозділ">
    <vt:lpwstr>Автозаводський районний суд м.Кременчука</vt:lpwstr>
  </property>
  <property fmtid="{D5CDD505-2E9C-101B-9397-08002B2CF9AE}" pid="10" name="ПідрозділDBID">
    <vt:i4>0</vt:i4>
  </property>
  <property fmtid="{D5CDD505-2E9C-101B-9397-08002B2CF9AE}" pid="11" name="ПідрозділID">
    <vt:i4>790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