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<sst xmlns="http://schemas.openxmlformats.org/spreadsheetml/2006/main" count="153" uniqueCount="128">
  <si>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</si>
  <si>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</si>
  <si>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</si>
  <si>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</si>
  <si>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</si>
  <si>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</si>
  <si>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</si>
  <si>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</si>
  <si>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</si>
  <si>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</si>
  <si>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</si>
  <si>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</si>
  <si>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</si>
  <si>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</si>
  <si>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</si>
  <si>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</si>
  <si>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</si>
  <si>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</si>
  <si>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</si>
  <si>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</si>
  <si>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</si>
  <si>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</si>
  <si>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</si>
  <si>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</si>
  <si>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</si>
  <si>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</si>
  <si>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</si>
  <si>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</si>
  <si>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</si>
  <si>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</si>
  <si>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</si>
  <si>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</si>
  <si>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</si>
  <si>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</si>
  <si>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</si>
  <si>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</si>
  <si>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</si>
  <si>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</si>
  <si>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</si>
  <si>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</si>
  <si>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</si>
  <si>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</si>
  <si>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</si>
  <si>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</si>
  <si>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</si>
  <si>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</si>
  <si>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</si>
  <si>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</si>
  <si>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</si>
  <si>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</si>
  <si>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</si>
  <si>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</si>
  <si>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</si>
  <si>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</si>
  <si>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</si>
  <si>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</si>
  <si>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</si>
  <si>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</si>
  <si>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</si>
  <si>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</si>
  <si>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</si>
  <si>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</si>
  <si>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</si>
  <si>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</si>
  <si>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</si>
  <si>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</si>
  <si>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</si>
  <si>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</si>
  <si>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</si>
  <si>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</si>
  <si>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</si>
  <si>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</si>
  <si>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</si>
  <si>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</si>
  <si>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</si>
  <si>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</si>
  <si>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</si>
  <si>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</si>
  <si>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</si>
  <si>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</si>
  <si>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</si>
  <si>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</si>
  <si>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</si>
  <si>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</si>
  <si>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</si>
  <si>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</si>
  <si>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</si>
  <si>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</si>
  <si>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</si>
  <si>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</si>
  <si>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</si>
  <si>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</si>
  <si>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</si>
  <si>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</si>
  <si>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</si>
  <si>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</si>
  <si>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</si>
  <si>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</si>
  <si>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</si>
  <si>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</si>
  <si>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</si>
  <si>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</si>
  <si>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</si>
  <si>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</si>
  <si>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</si>
  <si>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</si>
  <si>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</si>
  <si>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</si>
  <si>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</si>
  <si>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</si>
  <si>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</si>
  <si>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</si>
  <si>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</si>
  <si>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</si>
  <si>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</si>
  <si>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</si>
  <si>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</si>
  <si>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</si>
  <si>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</si>
  <si>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</si>
  <si>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</si>
  <si>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</si>
  <si>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</si>
  <si>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Н.В. Гаврилюк</t>
  </si>
  <si>
    <t>05366-3-51-48</t>
  </si>
  <si>
    <t>05366-3-31-10</t>
  </si>
  <si>
    <t>inbox@av.pl.court.gov.ua</t>
  </si>
  <si>
    <t>2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</si>
</sst>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&amp;L9B1E3479&amp;C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1617</v>
      </c>
      <c r="D6" s="96">
        <f>SUM(D7,D10,D13,D14,D15,D20,D23,D24,D18,D19)</f>
        <v>1125846.6299999978</v>
      </c>
      <c r="E6" s="96">
        <f>SUM(E7,E10,E13,E14,E15,E20,E23,E24,E18,E19)</f>
        <v>1614</v>
      </c>
      <c r="F6" s="96">
        <f>SUM(F7,F10,F13,F14,F15,F20,F23,F24,F18,F19)</f>
        <v>1103436.729999998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2</v>
      </c>
      <c r="J6" s="96">
        <f>SUM(J7,J10,J13,J14,J15,J20,J23,J24,J18,J19)</f>
        <v>816.2</v>
      </c>
      <c r="K6" s="96">
        <f>SUM(K7,K10,K13,K14,K15,K20,K23,K24,K18,K19)</f>
        <v>5</v>
      </c>
      <c r="L6" s="96">
        <f>SUM(L7,L10,L13,L14,L15,L20,L23,L24,L18,L19)</f>
        <v>2466.8</v>
      </c>
    </row>
    <row r="7" spans="1:12" ht="16.5" customHeight="1">
      <c r="A7" s="87">
        <v>2</v>
      </c>
      <c r="B7" s="90" t="s">
        <v>75</v>
      </c>
      <c r="C7" s="97">
        <v>341</v>
      </c>
      <c r="D7" s="97">
        <v>627321.13</v>
      </c>
      <c r="E7" s="97">
        <v>341</v>
      </c>
      <c r="F7" s="97">
        <v>583596.32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76</v>
      </c>
      <c r="C8" s="97">
        <v>291</v>
      </c>
      <c r="D8" s="97">
        <v>541784.28</v>
      </c>
      <c r="E8" s="97">
        <v>291</v>
      </c>
      <c r="F8" s="97">
        <v>508889.67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50</v>
      </c>
      <c r="D9" s="97">
        <v>85536.85</v>
      </c>
      <c r="E9" s="97">
        <v>50</v>
      </c>
      <c r="F9" s="97">
        <v>74706.65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78</v>
      </c>
      <c r="C10" s="97">
        <v>162</v>
      </c>
      <c r="D10" s="97">
        <v>126511.6</v>
      </c>
      <c r="E10" s="97">
        <v>160</v>
      </c>
      <c r="F10" s="97">
        <v>131204.22</v>
      </c>
      <c r="G10" s="97"/>
      <c r="H10" s="97"/>
      <c r="I10" s="97"/>
      <c r="J10" s="97"/>
      <c r="K10" s="97">
        <v>3</v>
      </c>
      <c r="L10" s="97">
        <v>2114.4</v>
      </c>
    </row>
    <row r="11" spans="1:12" ht="19.5" customHeight="1">
      <c r="A11" s="87">
        <v>6</v>
      </c>
      <c r="B11" s="91" t="s">
        <v>79</v>
      </c>
      <c r="C11" s="97">
        <v>11</v>
      </c>
      <c r="D11" s="97">
        <v>19382</v>
      </c>
      <c r="E11" s="97">
        <v>11</v>
      </c>
      <c r="F11" s="97">
        <v>17138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151</v>
      </c>
      <c r="D12" s="97">
        <v>107129.6</v>
      </c>
      <c r="E12" s="97">
        <v>149</v>
      </c>
      <c r="F12" s="97">
        <v>114066.22</v>
      </c>
      <c r="G12" s="97"/>
      <c r="H12" s="97"/>
      <c r="I12" s="97"/>
      <c r="J12" s="97"/>
      <c r="K12" s="97">
        <v>3</v>
      </c>
      <c r="L12" s="97">
        <v>2114.4</v>
      </c>
    </row>
    <row r="13" spans="1:12" ht="15" customHeight="1">
      <c r="A13" s="87">
        <v>8</v>
      </c>
      <c r="B13" s="90" t="s">
        <v>18</v>
      </c>
      <c r="C13" s="97">
        <v>287</v>
      </c>
      <c r="D13" s="97">
        <v>202277.599999999</v>
      </c>
      <c r="E13" s="97">
        <v>287</v>
      </c>
      <c r="F13" s="97">
        <v>203634.999999999</v>
      </c>
      <c r="G13" s="97"/>
      <c r="H13" s="97"/>
      <c r="I13" s="97">
        <v>1</v>
      </c>
      <c r="J13" s="97">
        <v>640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127</v>
      </c>
      <c r="D15" s="97">
        <v>46869.2000000001</v>
      </c>
      <c r="E15" s="97">
        <v>127</v>
      </c>
      <c r="F15" s="97">
        <v>54114.9800000001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4</v>
      </c>
      <c r="D16" s="97">
        <v>3524</v>
      </c>
      <c r="E16" s="97">
        <v>4</v>
      </c>
      <c r="F16" s="97">
        <v>2748.72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123</v>
      </c>
      <c r="D17" s="97">
        <v>43345.2000000001</v>
      </c>
      <c r="E17" s="97">
        <v>123</v>
      </c>
      <c r="F17" s="97">
        <v>51366.2600000001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691</v>
      </c>
      <c r="D18" s="97">
        <v>122074.199999999</v>
      </c>
      <c r="E18" s="97">
        <v>690</v>
      </c>
      <c r="F18" s="97">
        <v>129564.709999999</v>
      </c>
      <c r="G18" s="97"/>
      <c r="H18" s="97"/>
      <c r="I18" s="97">
        <v>1</v>
      </c>
      <c r="J18" s="97">
        <v>176.2</v>
      </c>
      <c r="K18" s="97">
        <v>2</v>
      </c>
      <c r="L18" s="97">
        <v>352.4</v>
      </c>
    </row>
    <row r="19" spans="1:12" ht="21" customHeight="1">
      <c r="A19" s="87">
        <v>14</v>
      </c>
      <c r="B19" s="99" t="s">
        <v>108</v>
      </c>
      <c r="C19" s="97">
        <v>9</v>
      </c>
      <c r="D19" s="97">
        <v>792.9</v>
      </c>
      <c r="E19" s="97">
        <v>9</v>
      </c>
      <c r="F19" s="97">
        <v>1321.5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6</v>
      </c>
      <c r="D38" s="96">
        <f>SUM(D39,D46,D47,D48)</f>
        <v>5286</v>
      </c>
      <c r="E38" s="96">
        <f>SUM(E39,E46,E47,E48)</f>
        <v>4</v>
      </c>
      <c r="F38" s="96">
        <f>SUM(F39,F46,F47,F48)</f>
        <v>3876.4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2</v>
      </c>
      <c r="L38" s="96">
        <f>SUM(L39,L46,L47,L48)</f>
        <v>1409.6</v>
      </c>
    </row>
    <row r="39" spans="1:12" ht="24" customHeight="1">
      <c r="A39" s="87">
        <v>34</v>
      </c>
      <c r="B39" s="90" t="s">
        <v>86</v>
      </c>
      <c r="C39" s="97">
        <f>SUM(C40,C43)</f>
        <v>6</v>
      </c>
      <c r="D39" s="97">
        <f>SUM(D40,D43)</f>
        <v>5286</v>
      </c>
      <c r="E39" s="97">
        <f>SUM(E40,E43)</f>
        <v>4</v>
      </c>
      <c r="F39" s="97">
        <f>SUM(F40,F43)</f>
        <v>3876.4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2</v>
      </c>
      <c r="L39" s="97">
        <f>SUM(L40,L43)</f>
        <v>1409.6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6</v>
      </c>
      <c r="D43" s="97">
        <v>5286</v>
      </c>
      <c r="E43" s="97">
        <v>4</v>
      </c>
      <c r="F43" s="97">
        <v>3876.4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1762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5</v>
      </c>
      <c r="D45" s="97">
        <v>3524</v>
      </c>
      <c r="E45" s="97">
        <v>3</v>
      </c>
      <c r="F45" s="97">
        <v>2114.4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21.15</v>
      </c>
      <c r="E49" s="96">
        <f>SUM(E50:E53)</f>
        <v>2</v>
      </c>
      <c r="F49" s="96">
        <f>SUM(F50:F53)</f>
        <v>10.59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21.15</v>
      </c>
      <c r="E50" s="97">
        <v>2</v>
      </c>
      <c r="F50" s="97">
        <v>10.59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454</v>
      </c>
      <c r="D54" s="96">
        <v>159989.599999999</v>
      </c>
      <c r="E54" s="96">
        <v>254</v>
      </c>
      <c r="F54" s="96">
        <v>89510.1999999998</v>
      </c>
      <c r="G54" s="96"/>
      <c r="H54" s="96"/>
      <c r="I54" s="96">
        <v>452</v>
      </c>
      <c r="J54" s="96">
        <v>158967.599999999</v>
      </c>
      <c r="K54" s="97">
        <v>2</v>
      </c>
      <c r="L54" s="96">
        <v>1057.2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2078</v>
      </c>
      <c r="D55" s="96">
        <f t="shared" si="0"/>
        <v>1291143.3799999966</v>
      </c>
      <c r="E55" s="96">
        <f t="shared" si="0"/>
        <v>1874</v>
      </c>
      <c r="F55" s="96">
        <f t="shared" si="0"/>
        <v>1196833.9199999976</v>
      </c>
      <c r="G55" s="96">
        <f t="shared" si="0"/>
        <v>0</v>
      </c>
      <c r="H55" s="96">
        <f t="shared" si="0"/>
        <v>0</v>
      </c>
      <c r="I55" s="96">
        <f t="shared" si="0"/>
        <v>454</v>
      </c>
      <c r="J55" s="96">
        <f t="shared" si="0"/>
        <v>159783.799999999</v>
      </c>
      <c r="K55" s="96">
        <f t="shared" si="0"/>
        <v>9</v>
      </c>
      <c r="L55" s="96">
        <f t="shared" si="0"/>
        <v>4933.6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&amp;L9B1E3479&amp;CФорма № 10, Підрозділ: Автозаводський районний суд м.Кременчука,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9</v>
      </c>
      <c r="F4" s="93">
        <f>SUM(F5:F24)</f>
        <v>4581.200000000001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</v>
      </c>
      <c r="F7" s="95">
        <v>1762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1409.6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&amp;L9B1E3479&amp;CФорма № 10, Підрозділ: Автозаводський районний суд м.Кременчука,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2019-01-23T11:22:16Z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10_00524_2.2018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9B1E3479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