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<sst xmlns="http://schemas.openxmlformats.org/spreadsheetml/2006/main" count="267" uniqueCount="201">
  <si>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</si>
  <si>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</si>
  <si>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</si>
  <si>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</si>
  <si>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</si>
  <si>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</si>
  <si>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</si>
  <si>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</si>
  <si>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</si>
  <si>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</si>
  <si>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</si>
  <si>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</si>
  <si>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</si>
  <si>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</si>
  <si>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</si>
  <si>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</si>
  <si>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</si>
  <si>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</si>
  <si>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</si>
  <si>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</si>
  <si>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</si>
  <si>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</si>
  <si>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</si>
  <si>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</si>
  <si>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</si>
  <si>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</si>
  <si>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</si>
  <si>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</si>
  <si>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</si>
  <si>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</si>
  <si>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</si>
  <si>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</si>
  <si>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</si>
  <si>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</si>
  <si>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</si>
  <si>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</si>
  <si>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</si>
  <si>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</si>
  <si>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</si>
  <si>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</si>
  <si>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</si>
  <si>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</si>
  <si>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</si>
  <si>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</si>
  <si>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</si>
  <si>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</si>
  <si>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</si>
  <si>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</si>
  <si>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</si>
  <si>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</si>
  <si>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</si>
  <si>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</si>
  <si>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</si>
  <si>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</si>
  <si>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</si>
  <si>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</si>
  <si>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</si>
  <si>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</si>
  <si>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</si>
  <si>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</si>
  <si>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</si>
  <si>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</si>
  <si>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</si>
  <si>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</si>
  <si>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</si>
  <si>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</si>
  <si>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</si>
  <si>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</si>
  <si>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</si>
  <si>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</si>
  <si>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</si>
  <si>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</si>
  <si>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</si>
  <si>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</si>
  <si>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</si>
  <si>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</si>
  <si>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</si>
  <si>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</si>
  <si>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</si>
  <si>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</si>
  <si>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</si>
  <si>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</si>
  <si>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</si>
  <si>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</si>
  <si>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</si>
  <si>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</si>
  <si>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</si>
  <si>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</si>
  <si>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</si>
  <si>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</si>
  <si>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</si>
  <si>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</si>
  <si>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</si>
  <si>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</si>
  <si>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</si>
  <si>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</si>
  <si>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</si>
  <si>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</si>
  <si>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</si>
  <si>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</si>
  <si>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</si>
  <si>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</si>
  <si>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</si>
  <si>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</si>
  <si>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</si>
  <si>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</si>
  <si>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</si>
  <si>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</si>
  <si>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</si>
  <si>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</si>
  <si>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</si>
  <si>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</si>
  <si>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</si>
  <si>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</si>
  <si>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</si>
  <si>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</si>
  <si>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</si>
  <si>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</si>
  <si>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</si>
  <si>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</si>
  <si>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</si>
  <si>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</si>
  <si>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</si>
  <si>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</si>
  <si>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</si>
  <si>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</si>
  <si>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</si>
  <si>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</si>
  <si>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</si>
  <si>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</si>
  <si>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</si>
  <si>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</si>
  <si>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</si>
  <si>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</si>
  <si>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</si>
  <si>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</si>
  <si>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</si>
  <si>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</si>
  <si>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</si>
  <si>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</si>
  <si>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</si>
  <si>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</si>
  <si>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</si>
  <si>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</si>
  <si>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</si>
  <si>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</si>
  <si>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</si>
  <si>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</si>
  <si>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</si>
  <si>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</si>
  <si>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</si>
  <si>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</si>
  <si>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</si>
  <si>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</si>
  <si>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</si>
  <si>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</si>
  <si>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</si>
  <si>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</si>
  <si>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</si>
  <si>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</si>
  <si>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</si>
  <si>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</si>
  <si>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</si>
  <si>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</si>
  <si>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</si>
  <si>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</si>
  <si>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</si>
  <si>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</si>
  <si>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</si>
  <si>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</si>
  <si>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</si>
  <si>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</si>
  <si>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</si>
  <si>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</si>
  <si>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</si>
  <si>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</si>
  <si>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</si>
  <si>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</si>
  <si>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</si>
  <si>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</si>
  <si>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</si>
  <si>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</si>
  <si>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</si>
  <si>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</si>
  <si>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</si>
  <si>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</si>
  <si>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</si>
  <si>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</si>
  <si>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</si>
  <si>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</si>
  <si>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</si>
  <si>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</si>
  <si>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</si>
  <si>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</si>
  <si>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</si>
  <si>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</si>
  <si>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</si>
  <si>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</si>
  <si>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</si>
  <si>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</si>
  <si>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6 жовтня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</si>
</sst>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&amp;LF34C1450&amp;C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504</v>
      </c>
      <c r="F6" s="90">
        <v>336</v>
      </c>
      <c r="G6" s="90">
        <v>3</v>
      </c>
      <c r="H6" s="90">
        <v>301</v>
      </c>
      <c r="I6" s="90" t="s">
        <v>183</v>
      </c>
      <c r="J6" s="90">
        <v>203</v>
      </c>
      <c r="K6" s="91">
        <v>35</v>
      </c>
      <c r="L6" s="101">
        <f>E6-F6</f>
        <v>168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1795</v>
      </c>
      <c r="F7" s="90">
        <v>1775</v>
      </c>
      <c r="G7" s="90">
        <v>5</v>
      </c>
      <c r="H7" s="90">
        <v>1758</v>
      </c>
      <c r="I7" s="90">
        <v>1367</v>
      </c>
      <c r="J7" s="90">
        <v>37</v>
      </c>
      <c r="K7" s="91"/>
      <c r="L7" s="101">
        <f>E7-F7</f>
        <v>20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2</v>
      </c>
      <c r="F8" s="90">
        <v>1</v>
      </c>
      <c r="G8" s="90"/>
      <c r="H8" s="90">
        <v>1</v>
      </c>
      <c r="I8" s="90"/>
      <c r="J8" s="90">
        <v>1</v>
      </c>
      <c r="K8" s="91"/>
      <c r="L8" s="101">
        <f>E8-F8</f>
        <v>1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279</v>
      </c>
      <c r="F9" s="90">
        <v>262</v>
      </c>
      <c r="G9" s="90"/>
      <c r="H9" s="90">
        <v>239</v>
      </c>
      <c r="I9" s="90">
        <v>125</v>
      </c>
      <c r="J9" s="90">
        <v>40</v>
      </c>
      <c r="K9" s="91"/>
      <c r="L9" s="101">
        <f>E9-F9</f>
        <v>17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11</v>
      </c>
      <c r="F10" s="90">
        <v>9</v>
      </c>
      <c r="G10" s="90">
        <v>1</v>
      </c>
      <c r="H10" s="90">
        <v>9</v>
      </c>
      <c r="I10" s="90"/>
      <c r="J10" s="90">
        <v>2</v>
      </c>
      <c r="K10" s="91"/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5</v>
      </c>
      <c r="F12" s="90">
        <v>4</v>
      </c>
      <c r="G12" s="90"/>
      <c r="H12" s="90">
        <v>4</v>
      </c>
      <c r="I12" s="90">
        <v>2</v>
      </c>
      <c r="J12" s="90">
        <v>1</v>
      </c>
      <c r="K12" s="91"/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2596</v>
      </c>
      <c r="F14" s="105">
        <f>SUM(F6:F13)</f>
        <v>2387</v>
      </c>
      <c r="G14" s="105">
        <f>SUM(G6:G13)</f>
        <v>9</v>
      </c>
      <c r="H14" s="105">
        <f>SUM(H6:H13)</f>
        <v>2312</v>
      </c>
      <c r="I14" s="105">
        <f>SUM(I6:I13)</f>
        <v>1494</v>
      </c>
      <c r="J14" s="105">
        <f>SUM(J6:J13)</f>
        <v>284</v>
      </c>
      <c r="K14" s="105">
        <f>SUM(K6:K13)</f>
        <v>35</v>
      </c>
      <c r="L14" s="101">
        <f>E14-F14</f>
        <v>209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505</v>
      </c>
      <c r="F15" s="92">
        <v>481</v>
      </c>
      <c r="G15" s="92">
        <v>4</v>
      </c>
      <c r="H15" s="92">
        <v>484</v>
      </c>
      <c r="I15" s="92">
        <v>442</v>
      </c>
      <c r="J15" s="92">
        <v>21</v>
      </c>
      <c r="K15" s="91"/>
      <c r="L15" s="101">
        <f>E15-F15</f>
        <v>24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570</v>
      </c>
      <c r="F16" s="92">
        <v>446</v>
      </c>
      <c r="G16" s="92">
        <v>6</v>
      </c>
      <c r="H16" s="92">
        <v>368</v>
      </c>
      <c r="I16" s="92">
        <v>208</v>
      </c>
      <c r="J16" s="92">
        <v>202</v>
      </c>
      <c r="K16" s="91">
        <v>3</v>
      </c>
      <c r="L16" s="101">
        <f>E16-F16</f>
        <v>124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3</v>
      </c>
      <c r="F17" s="92">
        <v>3</v>
      </c>
      <c r="G17" s="92"/>
      <c r="H17" s="92">
        <v>2</v>
      </c>
      <c r="I17" s="92"/>
      <c r="J17" s="92">
        <v>1</v>
      </c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45</v>
      </c>
      <c r="F18" s="91">
        <v>32</v>
      </c>
      <c r="G18" s="91"/>
      <c r="H18" s="91">
        <v>35</v>
      </c>
      <c r="I18" s="91">
        <v>14</v>
      </c>
      <c r="J18" s="91">
        <v>10</v>
      </c>
      <c r="K18" s="91"/>
      <c r="L18" s="101">
        <f>E18-F18</f>
        <v>13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2</v>
      </c>
      <c r="F19" s="91">
        <v>1</v>
      </c>
      <c r="G19" s="91"/>
      <c r="H19" s="91">
        <v>2</v>
      </c>
      <c r="I19" s="91"/>
      <c r="J19" s="91"/>
      <c r="K19" s="91"/>
      <c r="L19" s="101">
        <f>E19-F19</f>
        <v>1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683</v>
      </c>
      <c r="F22" s="91">
        <v>538</v>
      </c>
      <c r="G22" s="91">
        <v>8</v>
      </c>
      <c r="H22" s="91">
        <v>449</v>
      </c>
      <c r="I22" s="91">
        <v>222</v>
      </c>
      <c r="J22" s="91">
        <v>234</v>
      </c>
      <c r="K22" s="91">
        <v>3</v>
      </c>
      <c r="L22" s="101">
        <f>E22-F22</f>
        <v>145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810</v>
      </c>
      <c r="F23" s="91">
        <v>654</v>
      </c>
      <c r="G23" s="91"/>
      <c r="H23" s="91">
        <v>639</v>
      </c>
      <c r="I23" s="91">
        <v>568</v>
      </c>
      <c r="J23" s="91">
        <v>171</v>
      </c>
      <c r="K23" s="91"/>
      <c r="L23" s="101">
        <f>E23-F23</f>
        <v>156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8</v>
      </c>
      <c r="F24" s="91">
        <v>8</v>
      </c>
      <c r="G24" s="91"/>
      <c r="H24" s="91">
        <v>8</v>
      </c>
      <c r="I24" s="91">
        <v>5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2004</v>
      </c>
      <c r="F25" s="91">
        <v>1801</v>
      </c>
      <c r="G25" s="91">
        <v>1</v>
      </c>
      <c r="H25" s="91">
        <v>1780</v>
      </c>
      <c r="I25" s="91">
        <v>1530</v>
      </c>
      <c r="J25" s="91">
        <v>224</v>
      </c>
      <c r="K25" s="91"/>
      <c r="L25" s="101">
        <f>E25-F25</f>
        <v>203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2210</v>
      </c>
      <c r="F26" s="91">
        <v>1559</v>
      </c>
      <c r="G26" s="91">
        <v>29</v>
      </c>
      <c r="H26" s="91">
        <v>1329</v>
      </c>
      <c r="I26" s="91">
        <v>1055</v>
      </c>
      <c r="J26" s="91">
        <v>881</v>
      </c>
      <c r="K26" s="91">
        <v>60</v>
      </c>
      <c r="L26" s="101">
        <f>E26-F26</f>
        <v>651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160</v>
      </c>
      <c r="F27" s="91">
        <v>144</v>
      </c>
      <c r="G27" s="91"/>
      <c r="H27" s="91">
        <v>153</v>
      </c>
      <c r="I27" s="91">
        <v>124</v>
      </c>
      <c r="J27" s="91">
        <v>7</v>
      </c>
      <c r="K27" s="91"/>
      <c r="L27" s="101">
        <f>E27-F27</f>
        <v>16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160</v>
      </c>
      <c r="F28" s="91">
        <v>125</v>
      </c>
      <c r="G28" s="91">
        <v>2</v>
      </c>
      <c r="H28" s="91">
        <v>119</v>
      </c>
      <c r="I28" s="91">
        <v>106</v>
      </c>
      <c r="J28" s="91">
        <v>41</v>
      </c>
      <c r="K28" s="91">
        <v>2</v>
      </c>
      <c r="L28" s="101">
        <f>E28-F28</f>
        <v>35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55</v>
      </c>
      <c r="F29" s="91">
        <v>44</v>
      </c>
      <c r="G29" s="91">
        <v>1</v>
      </c>
      <c r="H29" s="91">
        <v>42</v>
      </c>
      <c r="I29" s="91">
        <v>19</v>
      </c>
      <c r="J29" s="91">
        <v>13</v>
      </c>
      <c r="K29" s="91"/>
      <c r="L29" s="101">
        <f>E29-F29</f>
        <v>11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7</v>
      </c>
      <c r="F30" s="91">
        <v>5</v>
      </c>
      <c r="G30" s="91">
        <v>1</v>
      </c>
      <c r="H30" s="91">
        <v>4</v>
      </c>
      <c r="I30" s="91"/>
      <c r="J30" s="91">
        <v>3</v>
      </c>
      <c r="K30" s="91">
        <v>1</v>
      </c>
      <c r="L30" s="101">
        <f>E30-F30</f>
        <v>2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1</v>
      </c>
      <c r="F31" s="91"/>
      <c r="G31" s="91"/>
      <c r="H31" s="91">
        <v>1</v>
      </c>
      <c r="I31" s="91">
        <v>1</v>
      </c>
      <c r="J31" s="91"/>
      <c r="K31" s="91"/>
      <c r="L31" s="101">
        <f>E31-F31</f>
        <v>1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137</v>
      </c>
      <c r="F32" s="91">
        <v>125</v>
      </c>
      <c r="G32" s="91">
        <v>2</v>
      </c>
      <c r="H32" s="91">
        <v>48</v>
      </c>
      <c r="I32" s="91">
        <v>17</v>
      </c>
      <c r="J32" s="91">
        <v>89</v>
      </c>
      <c r="K32" s="91"/>
      <c r="L32" s="101">
        <f>E32-F32</f>
        <v>12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356</v>
      </c>
      <c r="F33" s="91">
        <v>337</v>
      </c>
      <c r="G33" s="91">
        <v>4</v>
      </c>
      <c r="H33" s="91">
        <v>328</v>
      </c>
      <c r="I33" s="91">
        <v>101</v>
      </c>
      <c r="J33" s="91">
        <v>28</v>
      </c>
      <c r="K33" s="91"/>
      <c r="L33" s="101">
        <f>E33-F33</f>
        <v>19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3</v>
      </c>
      <c r="F35" s="91">
        <v>2</v>
      </c>
      <c r="G35" s="91"/>
      <c r="H35" s="91">
        <v>2</v>
      </c>
      <c r="I35" s="91"/>
      <c r="J35" s="91">
        <v>1</v>
      </c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4258</v>
      </c>
      <c r="F37" s="91">
        <v>3314</v>
      </c>
      <c r="G37" s="91">
        <v>39</v>
      </c>
      <c r="H37" s="91">
        <v>2800</v>
      </c>
      <c r="I37" s="91">
        <v>1873</v>
      </c>
      <c r="J37" s="91">
        <v>1458</v>
      </c>
      <c r="K37" s="91">
        <v>63</v>
      </c>
      <c r="L37" s="101">
        <f>E37-F37</f>
        <v>944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4171</v>
      </c>
      <c r="F38" s="91">
        <v>3536</v>
      </c>
      <c r="G38" s="91"/>
      <c r="H38" s="91">
        <v>3597</v>
      </c>
      <c r="I38" s="91" t="s">
        <v>183</v>
      </c>
      <c r="J38" s="91">
        <v>574</v>
      </c>
      <c r="K38" s="91">
        <v>5</v>
      </c>
      <c r="L38" s="101">
        <f>E38-F38</f>
        <v>635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7</v>
      </c>
      <c r="F39" s="91">
        <v>7</v>
      </c>
      <c r="G39" s="91"/>
      <c r="H39" s="91">
        <v>6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39</v>
      </c>
      <c r="F40" s="91">
        <v>34</v>
      </c>
      <c r="G40" s="91"/>
      <c r="H40" s="91">
        <v>31</v>
      </c>
      <c r="I40" s="91">
        <v>15</v>
      </c>
      <c r="J40" s="91">
        <v>8</v>
      </c>
      <c r="K40" s="91"/>
      <c r="L40" s="101">
        <f>E40-F40</f>
        <v>5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4210</v>
      </c>
      <c r="F41" s="91">
        <f aca="true" t="shared" si="0" ref="F41:K41">F38+F40</f>
        <v>3570</v>
      </c>
      <c r="G41" s="91">
        <f t="shared" si="0"/>
        <v>0</v>
      </c>
      <c r="H41" s="91">
        <f t="shared" si="0"/>
        <v>3628</v>
      </c>
      <c r="I41" s="91">
        <f>I40</f>
        <v>15</v>
      </c>
      <c r="J41" s="91">
        <f t="shared" si="0"/>
        <v>582</v>
      </c>
      <c r="K41" s="91">
        <f t="shared" si="0"/>
        <v>5</v>
      </c>
      <c r="L41" s="101">
        <f>E41-F41</f>
        <v>640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11747</v>
      </c>
      <c r="F42" s="91">
        <f aca="true" t="shared" si="1" ref="F42:K42">F14+F22+F37+F41</f>
        <v>9809</v>
      </c>
      <c r="G42" s="91">
        <f t="shared" si="1"/>
        <v>56</v>
      </c>
      <c r="H42" s="91">
        <f t="shared" si="1"/>
        <v>9189</v>
      </c>
      <c r="I42" s="91">
        <f t="shared" si="1"/>
        <v>3604</v>
      </c>
      <c r="J42" s="91">
        <f t="shared" si="1"/>
        <v>2558</v>
      </c>
      <c r="K42" s="91">
        <f t="shared" si="1"/>
        <v>106</v>
      </c>
      <c r="L42" s="101">
        <f>E42-F42</f>
        <v>1938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&amp;LF34C1450&amp;CФорма № 1-мзс, Підрозділ: Автозаводський районний суд м.Кременчука,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16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13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188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10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10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30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263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6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132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747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13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90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23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4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19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20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509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209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174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2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139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36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&amp;LF34C1450&amp;CФорма № 1-мзс, Підрозділ: Автозаводський районний суд м.Кременчука,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302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244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7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10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4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5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7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359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9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58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36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603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80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189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12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600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2188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2070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58218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16216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18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228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89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1813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13744202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222278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17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2169</v>
      </c>
      <c r="F58" s="96">
        <v>126</v>
      </c>
      <c r="G58" s="96">
        <v>15</v>
      </c>
      <c r="H58" s="96">
        <v>1</v>
      </c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258</v>
      </c>
      <c r="F59" s="96">
        <v>185</v>
      </c>
      <c r="G59" s="96">
        <v>5</v>
      </c>
      <c r="H59" s="96">
        <v>1</v>
      </c>
      <c r="I59" s="96"/>
    </row>
    <row r="60" spans="1:9" ht="13.5" customHeight="1">
      <c r="A60" s="265" t="s">
        <v>114</v>
      </c>
      <c r="B60" s="265"/>
      <c r="C60" s="265"/>
      <c r="D60" s="265"/>
      <c r="E60" s="96">
        <v>1786</v>
      </c>
      <c r="F60" s="96">
        <v>978</v>
      </c>
      <c r="G60" s="96">
        <v>36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3173</v>
      </c>
      <c r="F61" s="96">
        <v>453</v>
      </c>
      <c r="G61" s="96">
        <v>2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&amp;LF34C1450&amp;CФорма № 1-мзс, Підрозділ: Автозаводський районний суд м.Кременчука,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0.04143862392494136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0.12323943661971831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0.01282051282051282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0.043209876543209874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0.00859106529209622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0.9367927413599755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1148.625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1468.375</v>
      </c>
    </row>
    <row r="11" spans="1:4" ht="16.5" customHeight="1">
      <c r="A11" s="189" t="s">
        <v>68</v>
      </c>
      <c r="B11" s="191"/>
      <c r="C11" s="14">
        <v>9</v>
      </c>
      <c r="D11" s="94">
        <v>54</v>
      </c>
    </row>
    <row r="12" spans="1:4" ht="16.5" customHeight="1">
      <c r="A12" s="294" t="s">
        <v>113</v>
      </c>
      <c r="B12" s="294"/>
      <c r="C12" s="14">
        <v>10</v>
      </c>
      <c r="D12" s="94">
        <v>21</v>
      </c>
    </row>
    <row r="13" spans="1:4" ht="16.5" customHeight="1">
      <c r="A13" s="294" t="s">
        <v>33</v>
      </c>
      <c r="B13" s="294"/>
      <c r="C13" s="14">
        <v>11</v>
      </c>
      <c r="D13" s="94">
        <v>98</v>
      </c>
    </row>
    <row r="14" spans="1:4" ht="16.5" customHeight="1">
      <c r="A14" s="294" t="s">
        <v>114</v>
      </c>
      <c r="B14" s="294"/>
      <c r="C14" s="14">
        <v>12</v>
      </c>
      <c r="D14" s="94">
        <v>87</v>
      </c>
    </row>
    <row r="15" spans="1:4" ht="16.5" customHeight="1">
      <c r="A15" s="294" t="s">
        <v>118</v>
      </c>
      <c r="B15" s="294"/>
      <c r="C15" s="14">
        <v>13</v>
      </c>
      <c r="D15" s="94">
        <v>44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&amp;LF34C1450&amp;CФорма № 1-мзс, Підрозділ: Автозаводський районний суд м.Кременчука,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</cp:lastModifiedBy>
  <cp:lastPrinted>2017-03-20T11:40:40Z</cp:lastPrinted>
  <dcterms:created xsi:type="dcterms:W3CDTF">2004-04-20T14:33:35Z</dcterms:created>
  <dcterms:modified xsi:type="dcterms:W3CDTF">2018-01-31T08:13:41Z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F34C1450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3.20.1.1869</vt:lpwstr>
  </property>
</Properties>
</file>