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<sst xmlns="http://schemas.openxmlformats.org/spreadsheetml/2006/main" count="269" uniqueCount="201">
  <si>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</si>
  <si>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</si>
  <si>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</si>
  <si>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</si>
  <si>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</si>
  <si>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</si>
  <si>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</si>
  <si>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</si>
  <si>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</si>
  <si>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</si>
  <si>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</si>
  <si>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</si>
  <si>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</si>
  <si>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</si>
  <si>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</si>
  <si>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</si>
  <si>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</si>
  <si>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</si>
  <si>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</si>
  <si>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</si>
  <si>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</si>
  <si>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</si>
  <si>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</si>
  <si>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</si>
  <si>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</si>
  <si>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</si>
  <si>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</si>
  <si>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</si>
  <si>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</si>
  <si>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</si>
  <si>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</si>
  <si>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</si>
  <si>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</si>
  <si>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</si>
  <si>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</si>
  <si>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</si>
  <si>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</si>
  <si>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</si>
  <si>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</si>
  <si>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</si>
  <si>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</si>
  <si>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</si>
  <si>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</si>
  <si>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</si>
  <si>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</si>
  <si>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</si>
  <si>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</si>
  <si>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</si>
  <si>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</si>
  <si>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</si>
  <si>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</si>
  <si>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</si>
  <si>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</si>
  <si>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</si>
  <si>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</si>
  <si>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</si>
  <si>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</si>
  <si>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</si>
  <si>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</si>
  <si>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</si>
  <si>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</si>
  <si>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</si>
  <si>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</si>
  <si>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</si>
  <si>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</si>
  <si>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</si>
  <si>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</si>
  <si>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</si>
  <si>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</si>
  <si>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</si>
  <si>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</si>
  <si>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</si>
  <si>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</si>
  <si>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</si>
  <si>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</si>
  <si>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</si>
  <si>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</si>
  <si>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</si>
  <si>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</si>
  <si>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</si>
  <si>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</si>
  <si>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</si>
  <si>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</si>
  <si>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</si>
  <si>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</si>
  <si>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</si>
  <si>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</si>
  <si>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</si>
  <si>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</si>
  <si>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</si>
  <si>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</si>
  <si>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</si>
  <si>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</si>
  <si>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</si>
  <si>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</si>
  <si>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</si>
  <si>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</si>
  <si>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</si>
  <si>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</si>
  <si>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</si>
  <si>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</si>
  <si>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</si>
  <si>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</si>
  <si>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</si>
  <si>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</si>
  <si>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</si>
  <si>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</si>
  <si>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</si>
  <si>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</si>
  <si>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</si>
  <si>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</si>
  <si>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</si>
  <si>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</si>
  <si>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</si>
  <si>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</si>
  <si>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</si>
  <si>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</si>
  <si>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</si>
  <si>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</si>
  <si>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</si>
  <si>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</si>
  <si>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</si>
  <si>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</si>
  <si>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</si>
  <si>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</si>
  <si>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</si>
  <si>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</si>
  <si>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</si>
  <si>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</si>
  <si>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</si>
  <si>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</si>
  <si>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</si>
  <si>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</si>
  <si>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</si>
  <si>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</si>
  <si>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</si>
  <si>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</si>
  <si>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</si>
  <si>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</si>
  <si>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</si>
  <si>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</si>
  <si>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</si>
  <si>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</si>
  <si>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</si>
  <si>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</si>
  <si>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</si>
  <si>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</si>
  <si>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</si>
  <si>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</si>
  <si>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</si>
  <si>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</si>
  <si>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</si>
  <si>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</si>
  <si>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</si>
  <si>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</si>
  <si>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</si>
  <si>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</si>
  <si>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</si>
  <si>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</si>
  <si>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</si>
  <si>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</si>
  <si>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</si>
  <si>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</si>
  <si>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</si>
  <si>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</si>
  <si>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</si>
  <si>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</si>
  <si>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</si>
  <si>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</si>
  <si>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</si>
  <si>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</si>
  <si>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</si>
  <si>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</si>
  <si>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</si>
  <si>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</si>
  <si>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</si>
  <si>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</si>
  <si>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</si>
  <si>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</si>
  <si>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</si>
  <si>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</si>
  <si>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</si>
  <si>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</si>
  <si>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</si>
  <si>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</si>
  <si>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</si>
  <si>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</si>
  <si>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</si>
  <si>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</si>
  <si>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</si>
  <si>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</si>
  <si>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</si>
  <si>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</si>
  <si>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</si>
  <si>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</si>
  <si>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</si>
  <si>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</si>
  <si>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</si>
  <si>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</si>
  <si>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</si>
  <si>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3 квітня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</si>
</sst>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300" verticalDpi="300" orientation="portrait" paperSize="9" scale="91" r:id="rId1"/>
  <headerFooter alignWithMargins="0">
    <oddFooter>&amp;LD785BB7D&amp;C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234</v>
      </c>
      <c r="F6" s="90">
        <v>81</v>
      </c>
      <c r="G6" s="90"/>
      <c r="H6" s="90">
        <v>74</v>
      </c>
      <c r="I6" s="90" t="s">
        <v>180</v>
      </c>
      <c r="J6" s="90">
        <v>160</v>
      </c>
      <c r="K6" s="91">
        <v>47</v>
      </c>
      <c r="L6" s="101">
        <f aca="true" t="shared" si="0" ref="L6:L42">E6-F6</f>
        <v>153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1331</v>
      </c>
      <c r="F7" s="90">
        <v>1304</v>
      </c>
      <c r="G7" s="90">
        <v>1</v>
      </c>
      <c r="H7" s="90">
        <v>1296</v>
      </c>
      <c r="I7" s="90">
        <v>1194</v>
      </c>
      <c r="J7" s="90">
        <v>35</v>
      </c>
      <c r="K7" s="91"/>
      <c r="L7" s="101">
        <f t="shared" si="0"/>
        <v>27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113</v>
      </c>
      <c r="F9" s="90">
        <v>101</v>
      </c>
      <c r="G9" s="90"/>
      <c r="H9" s="90">
        <v>87</v>
      </c>
      <c r="I9" s="90">
        <v>34</v>
      </c>
      <c r="J9" s="90">
        <v>26</v>
      </c>
      <c r="K9" s="91"/>
      <c r="L9" s="101">
        <f t="shared" si="0"/>
        <v>12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5</v>
      </c>
      <c r="F10" s="90">
        <v>2</v>
      </c>
      <c r="G10" s="90"/>
      <c r="H10" s="90">
        <v>2</v>
      </c>
      <c r="I10" s="90"/>
      <c r="J10" s="90">
        <v>3</v>
      </c>
      <c r="K10" s="91"/>
      <c r="L10" s="101">
        <f t="shared" si="0"/>
        <v>3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3</v>
      </c>
      <c r="F12" s="90">
        <v>2</v>
      </c>
      <c r="G12" s="90"/>
      <c r="H12" s="90">
        <v>2</v>
      </c>
      <c r="I12" s="90">
        <v>2</v>
      </c>
      <c r="J12" s="90">
        <v>1</v>
      </c>
      <c r="K12" s="91">
        <v>1</v>
      </c>
      <c r="L12" s="101">
        <f t="shared" si="0"/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1686</v>
      </c>
      <c r="F14" s="105">
        <f t="shared" si="1"/>
        <v>1490</v>
      </c>
      <c r="G14" s="105">
        <f t="shared" si="1"/>
        <v>1</v>
      </c>
      <c r="H14" s="105">
        <f t="shared" si="1"/>
        <v>1461</v>
      </c>
      <c r="I14" s="105">
        <f t="shared" si="1"/>
        <v>1230</v>
      </c>
      <c r="J14" s="105">
        <f t="shared" si="1"/>
        <v>225</v>
      </c>
      <c r="K14" s="105">
        <f t="shared" si="1"/>
        <v>48</v>
      </c>
      <c r="L14" s="101">
        <f t="shared" si="0"/>
        <v>196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101</v>
      </c>
      <c r="F15" s="92">
        <v>82</v>
      </c>
      <c r="G15" s="92"/>
      <c r="H15" s="92">
        <v>75</v>
      </c>
      <c r="I15" s="92">
        <v>69</v>
      </c>
      <c r="J15" s="92">
        <v>26</v>
      </c>
      <c r="K15" s="91">
        <v>1</v>
      </c>
      <c r="L15" s="101">
        <f t="shared" si="0"/>
        <v>19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175</v>
      </c>
      <c r="F16" s="92">
        <v>73</v>
      </c>
      <c r="G16" s="92">
        <v>2</v>
      </c>
      <c r="H16" s="92">
        <v>91</v>
      </c>
      <c r="I16" s="92">
        <v>66</v>
      </c>
      <c r="J16" s="92">
        <v>84</v>
      </c>
      <c r="K16" s="91">
        <v>6</v>
      </c>
      <c r="L16" s="101">
        <f t="shared" si="0"/>
        <v>102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2</v>
      </c>
      <c r="F17" s="92">
        <v>1</v>
      </c>
      <c r="G17" s="92"/>
      <c r="H17" s="92">
        <v>1</v>
      </c>
      <c r="I17" s="92"/>
      <c r="J17" s="92">
        <v>1</v>
      </c>
      <c r="K17" s="91"/>
      <c r="L17" s="101">
        <f t="shared" si="0"/>
        <v>1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9</v>
      </c>
      <c r="F18" s="91">
        <v>2</v>
      </c>
      <c r="G18" s="91"/>
      <c r="H18" s="91">
        <v>3</v>
      </c>
      <c r="I18" s="91">
        <v>2</v>
      </c>
      <c r="J18" s="91">
        <v>6</v>
      </c>
      <c r="K18" s="91"/>
      <c r="L18" s="101">
        <f t="shared" si="0"/>
        <v>7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7</v>
      </c>
      <c r="F19" s="91"/>
      <c r="G19" s="91"/>
      <c r="H19" s="91"/>
      <c r="I19" s="91"/>
      <c r="J19" s="91">
        <v>7</v>
      </c>
      <c r="K19" s="91">
        <v>7</v>
      </c>
      <c r="L19" s="101">
        <f t="shared" si="0"/>
        <v>7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225</v>
      </c>
      <c r="F22" s="91">
        <v>99</v>
      </c>
      <c r="G22" s="91">
        <v>2</v>
      </c>
      <c r="H22" s="91">
        <v>101</v>
      </c>
      <c r="I22" s="91">
        <v>68</v>
      </c>
      <c r="J22" s="91">
        <v>124</v>
      </c>
      <c r="K22" s="91">
        <v>14</v>
      </c>
      <c r="L22" s="101">
        <f t="shared" si="0"/>
        <v>126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583</v>
      </c>
      <c r="F23" s="91">
        <v>305</v>
      </c>
      <c r="G23" s="91"/>
      <c r="H23" s="91">
        <v>325</v>
      </c>
      <c r="I23" s="91">
        <v>280</v>
      </c>
      <c r="J23" s="91">
        <v>258</v>
      </c>
      <c r="K23" s="91"/>
      <c r="L23" s="101">
        <f t="shared" si="0"/>
        <v>278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6</v>
      </c>
      <c r="F24" s="91">
        <v>3</v>
      </c>
      <c r="G24" s="91"/>
      <c r="H24" s="91">
        <v>5</v>
      </c>
      <c r="I24" s="91">
        <v>2</v>
      </c>
      <c r="J24" s="91">
        <v>1</v>
      </c>
      <c r="K24" s="91"/>
      <c r="L24" s="101">
        <f t="shared" si="0"/>
        <v>3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784</v>
      </c>
      <c r="F25" s="91">
        <v>513</v>
      </c>
      <c r="G25" s="91"/>
      <c r="H25" s="91">
        <v>506</v>
      </c>
      <c r="I25" s="91">
        <v>449</v>
      </c>
      <c r="J25" s="91">
        <v>278</v>
      </c>
      <c r="K25" s="91"/>
      <c r="L25" s="101">
        <f t="shared" si="0"/>
        <v>271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1231</v>
      </c>
      <c r="F26" s="91">
        <v>491</v>
      </c>
      <c r="G26" s="91">
        <v>16</v>
      </c>
      <c r="H26" s="91">
        <v>485</v>
      </c>
      <c r="I26" s="91">
        <v>396</v>
      </c>
      <c r="J26" s="91">
        <v>746</v>
      </c>
      <c r="K26" s="91">
        <v>49</v>
      </c>
      <c r="L26" s="101">
        <f t="shared" si="0"/>
        <v>740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48</v>
      </c>
      <c r="F27" s="91">
        <v>38</v>
      </c>
      <c r="G27" s="91"/>
      <c r="H27" s="91">
        <v>39</v>
      </c>
      <c r="I27" s="91">
        <v>33</v>
      </c>
      <c r="J27" s="91">
        <v>9</v>
      </c>
      <c r="K27" s="91"/>
      <c r="L27" s="101">
        <f t="shared" si="0"/>
        <v>10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87</v>
      </c>
      <c r="F28" s="91">
        <v>34</v>
      </c>
      <c r="G28" s="91"/>
      <c r="H28" s="91">
        <v>48</v>
      </c>
      <c r="I28" s="91">
        <v>42</v>
      </c>
      <c r="J28" s="91">
        <v>39</v>
      </c>
      <c r="K28" s="91">
        <v>2</v>
      </c>
      <c r="L28" s="101">
        <f t="shared" si="0"/>
        <v>53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44</v>
      </c>
      <c r="F29" s="91">
        <v>25</v>
      </c>
      <c r="G29" s="91"/>
      <c r="H29" s="91">
        <v>19</v>
      </c>
      <c r="I29" s="91">
        <v>11</v>
      </c>
      <c r="J29" s="91">
        <v>25</v>
      </c>
      <c r="K29" s="91"/>
      <c r="L29" s="101">
        <f t="shared" si="0"/>
        <v>19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5</v>
      </c>
      <c r="F30" s="91">
        <v>1</v>
      </c>
      <c r="G30" s="91"/>
      <c r="H30" s="91">
        <v>3</v>
      </c>
      <c r="I30" s="91"/>
      <c r="J30" s="91">
        <v>2</v>
      </c>
      <c r="K30" s="91"/>
      <c r="L30" s="101">
        <f t="shared" si="0"/>
        <v>4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19</v>
      </c>
      <c r="F32" s="91">
        <v>9</v>
      </c>
      <c r="G32" s="91"/>
      <c r="H32" s="91">
        <v>9</v>
      </c>
      <c r="I32" s="91">
        <v>1</v>
      </c>
      <c r="J32" s="91">
        <v>10</v>
      </c>
      <c r="K32" s="91">
        <v>1</v>
      </c>
      <c r="L32" s="101">
        <f t="shared" si="0"/>
        <v>10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180</v>
      </c>
      <c r="F33" s="91">
        <v>123</v>
      </c>
      <c r="G33" s="91"/>
      <c r="H33" s="91">
        <v>97</v>
      </c>
      <c r="I33" s="91">
        <v>50</v>
      </c>
      <c r="J33" s="91">
        <v>83</v>
      </c>
      <c r="K33" s="91"/>
      <c r="L33" s="101">
        <f t="shared" si="0"/>
        <v>57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2</v>
      </c>
      <c r="G35" s="91"/>
      <c r="H35" s="91">
        <v>1</v>
      </c>
      <c r="I35" s="91">
        <v>1</v>
      </c>
      <c r="J35" s="91">
        <v>2</v>
      </c>
      <c r="K35" s="91"/>
      <c r="L35" s="101">
        <f t="shared" si="0"/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2508</v>
      </c>
      <c r="F37" s="91">
        <v>1277</v>
      </c>
      <c r="G37" s="91">
        <v>16</v>
      </c>
      <c r="H37" s="91">
        <v>1055</v>
      </c>
      <c r="I37" s="91">
        <v>783</v>
      </c>
      <c r="J37" s="91">
        <v>1453</v>
      </c>
      <c r="K37" s="91">
        <v>52</v>
      </c>
      <c r="L37" s="101">
        <f t="shared" si="0"/>
        <v>1231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992</v>
      </c>
      <c r="F38" s="91">
        <v>753</v>
      </c>
      <c r="G38" s="91"/>
      <c r="H38" s="91">
        <v>738</v>
      </c>
      <c r="I38" s="91" t="s">
        <v>180</v>
      </c>
      <c r="J38" s="91">
        <v>254</v>
      </c>
      <c r="K38" s="91">
        <v>7</v>
      </c>
      <c r="L38" s="101">
        <f t="shared" si="0"/>
        <v>239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22</v>
      </c>
      <c r="F39" s="91">
        <v>15</v>
      </c>
      <c r="G39" s="91"/>
      <c r="H39" s="91">
        <v>17</v>
      </c>
      <c r="I39" s="91" t="s">
        <v>180</v>
      </c>
      <c r="J39" s="91">
        <v>5</v>
      </c>
      <c r="K39" s="91"/>
      <c r="L39" s="101">
        <f t="shared" si="0"/>
        <v>7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8</v>
      </c>
      <c r="F40" s="91">
        <v>8</v>
      </c>
      <c r="G40" s="91"/>
      <c r="H40" s="91">
        <v>6</v>
      </c>
      <c r="I40" s="91">
        <v>5</v>
      </c>
      <c r="J40" s="91">
        <v>2</v>
      </c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1000</v>
      </c>
      <c r="F41" s="91">
        <f aca="true" t="shared" si="2" ref="F41:K41">F38+F40</f>
        <v>761</v>
      </c>
      <c r="G41" s="91">
        <f t="shared" si="2"/>
        <v>0</v>
      </c>
      <c r="H41" s="91">
        <f t="shared" si="2"/>
        <v>744</v>
      </c>
      <c r="I41" s="91">
        <f>I40</f>
        <v>5</v>
      </c>
      <c r="J41" s="91">
        <f t="shared" si="2"/>
        <v>256</v>
      </c>
      <c r="K41" s="91">
        <f t="shared" si="2"/>
        <v>7</v>
      </c>
      <c r="L41" s="101">
        <f t="shared" si="0"/>
        <v>239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5419</v>
      </c>
      <c r="F42" s="91">
        <f aca="true" t="shared" si="3" ref="F42:K42">F14+F22+F37+F41</f>
        <v>3627</v>
      </c>
      <c r="G42" s="91">
        <f t="shared" si="3"/>
        <v>19</v>
      </c>
      <c r="H42" s="91">
        <f t="shared" si="3"/>
        <v>3361</v>
      </c>
      <c r="I42" s="91">
        <f t="shared" si="3"/>
        <v>2086</v>
      </c>
      <c r="J42" s="91">
        <f t="shared" si="3"/>
        <v>2058</v>
      </c>
      <c r="K42" s="91">
        <f t="shared" si="3"/>
        <v>121</v>
      </c>
      <c r="L42" s="101">
        <f t="shared" si="0"/>
        <v>1792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300" verticalDpi="300" orientation="portrait" paperSize="9" scale="80" r:id="rId1"/>
  <headerFooter alignWithMargins="0">
    <oddFooter>&amp;LD785BB7D&amp;CФорма № 1-мзс, Підрозділ: Автозаводський районний суд м.Кременчука,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19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19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142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/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28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26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22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5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6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15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46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4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5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34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332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6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8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44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11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>
        <v>8</v>
      </c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3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>
        <v>4</v>
      </c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>
        <v>6</v>
      </c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484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195</v>
      </c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90</v>
      </c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105</v>
      </c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97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41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12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300" verticalDpi="300" orientation="portrait" paperSize="9" scale="96" r:id="rId1"/>
  <headerFooter>
    <oddFooter>&amp;LD785BB7D&amp;CФорма № 1-мзс, Підрозділ: Автозаводський районний суд м.Кременчука,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74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63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16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8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1</v>
      </c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2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>
        <v>1</v>
      </c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1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>
        <v>3</v>
      </c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>
        <v>2</v>
      </c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6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611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/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/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4</v>
      </c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29</v>
      </c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37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208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17</v>
      </c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21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3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216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1228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1280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/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/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5</v>
      </c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37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23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711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6660350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91938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17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1433</v>
      </c>
      <c r="F58" s="96">
        <v>23</v>
      </c>
      <c r="G58" s="96">
        <v>4</v>
      </c>
      <c r="H58" s="96">
        <v>1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60</v>
      </c>
      <c r="F59" s="96">
        <v>30</v>
      </c>
      <c r="G59" s="96">
        <v>11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500</v>
      </c>
      <c r="F60" s="96">
        <v>532</v>
      </c>
      <c r="G60" s="96">
        <v>22</v>
      </c>
      <c r="H60" s="96">
        <v>1</v>
      </c>
      <c r="I60" s="96"/>
    </row>
    <row r="61" spans="1:9" ht="13.5" customHeight="1">
      <c r="A61" s="190" t="s">
        <v>115</v>
      </c>
      <c r="B61" s="190"/>
      <c r="C61" s="190"/>
      <c r="D61" s="190"/>
      <c r="E61" s="96">
        <v>724</v>
      </c>
      <c r="F61" s="96">
        <v>17</v>
      </c>
      <c r="G61" s="96">
        <v>2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300" verticalDpi="300" orientation="portrait" paperSize="9" scale="82" r:id="rId1"/>
  <headerFooter alignWithMargins="0">
    <oddFooter>&amp;LD785BB7D&amp;CФорма № 1-мзс, Підрозділ: Автозаводський районний суд м.Кременчука,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0.05879494655004859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0.21333333333333335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0.11290322580645161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0.035788024776324846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0.02734375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0.926661152467604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305.54545454545456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492.6363636363636</v>
      </c>
    </row>
    <row r="11" spans="1:4" ht="16.5" customHeight="1">
      <c r="A11" s="213" t="s">
        <v>65</v>
      </c>
      <c r="B11" s="215"/>
      <c r="C11" s="14">
        <v>9</v>
      </c>
      <c r="D11" s="94">
        <v>50</v>
      </c>
    </row>
    <row r="12" spans="1:4" ht="16.5" customHeight="1">
      <c r="A12" s="300" t="s">
        <v>110</v>
      </c>
      <c r="B12" s="300"/>
      <c r="C12" s="14">
        <v>10</v>
      </c>
      <c r="D12" s="94">
        <v>9</v>
      </c>
    </row>
    <row r="13" spans="1:4" ht="16.5" customHeight="1">
      <c r="A13" s="300" t="s">
        <v>31</v>
      </c>
      <c r="B13" s="300"/>
      <c r="C13" s="14">
        <v>11</v>
      </c>
      <c r="D13" s="94">
        <v>136</v>
      </c>
    </row>
    <row r="14" spans="1:4" ht="16.5" customHeight="1">
      <c r="A14" s="300" t="s">
        <v>111</v>
      </c>
      <c r="B14" s="300"/>
      <c r="C14" s="14">
        <v>12</v>
      </c>
      <c r="D14" s="94">
        <v>113</v>
      </c>
    </row>
    <row r="15" spans="1:4" ht="16.5" customHeight="1">
      <c r="A15" s="300" t="s">
        <v>115</v>
      </c>
      <c r="B15" s="300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 t="s">
        <v>197</v>
      </c>
      <c r="D23" s="302"/>
    </row>
    <row r="24" spans="1:4" ht="12.75">
      <c r="A24" s="69" t="s">
        <v>107</v>
      </c>
      <c r="B24" s="88"/>
      <c r="C24" s="303" t="s">
        <v>198</v>
      </c>
      <c r="D24" s="303"/>
    </row>
    <row r="25" spans="1:4" ht="12.75">
      <c r="A25" s="68" t="s">
        <v>108</v>
      </c>
      <c r="B25" s="89"/>
      <c r="C25" s="303" t="s">
        <v>199</v>
      </c>
      <c r="D25" s="303"/>
    </row>
    <row r="26" ht="15.75" customHeight="1"/>
    <row r="27" spans="3:4" ht="12.75" customHeight="1">
      <c r="C27" s="299" t="s">
        <v>200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300" verticalDpi="300" orientation="portrait" paperSize="9" r:id="rId1"/>
  <headerFooter>
    <oddFooter>&amp;LD785BB7D&amp;CФорма № 1-мзс, Підрозділ: Автозаводський районний суд м.Кременчука,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2019-04-16T07:22:49Z</cp:lastPrinted>
  <dcterms:created xsi:type="dcterms:W3CDTF">2004-04-20T14:33:35Z</dcterms:created>
  <dcterms:modified xsi:type="dcterms:W3CDTF">2019-04-16T07:22:51Z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D785BB7D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