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<sst xmlns="http://schemas.openxmlformats.org/spreadsheetml/2006/main" count="280" uniqueCount="212">
  <si>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</si>
  <si>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</si>
  <si>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</si>
  <si>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</si>
  <si>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</si>
  <si>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</si>
  <si>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</si>
  <si>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</si>
  <si>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</si>
  <si>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</si>
  <si>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</si>
  <si>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</si>
  <si>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</si>
  <si>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</si>
  <si>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</si>
  <si>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</si>
  <si>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</si>
  <si>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</si>
  <si>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</si>
  <si>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</si>
  <si>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</si>
  <si>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</si>
  <si>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</si>
  <si>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</si>
  <si>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</si>
  <si>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</si>
  <si>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</si>
  <si>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</si>
  <si>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</si>
  <si>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</si>
  <si>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</si>
  <si>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</si>
  <si>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</si>
  <si>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</si>
  <si>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</si>
  <si>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</si>
  <si>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</si>
  <si>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</si>
  <si>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</si>
  <si>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</si>
  <si>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</si>
  <si>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</si>
  <si>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</si>
  <si>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</si>
  <si>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</si>
  <si>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</si>
  <si>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</si>
  <si>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</si>
  <si>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</si>
  <si>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</si>
  <si>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</si>
  <si>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</si>
  <si>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</si>
  <si>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</si>
  <si>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</si>
  <si>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</si>
  <si>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</si>
  <si>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</si>
  <si>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</si>
  <si>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</si>
  <si>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</si>
  <si>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</si>
  <si>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</si>
  <si>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</si>
  <si>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</si>
  <si>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</si>
  <si>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</si>
  <si>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</si>
  <si>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</si>
  <si>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</si>
  <si>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</si>
  <si>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</si>
  <si>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</si>
  <si>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</si>
  <si>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</si>
  <si>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</si>
  <si>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</si>
  <si>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</si>
  <si>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</si>
  <si>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</si>
  <si>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</si>
  <si>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</si>
  <si>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</si>
  <si>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</si>
  <si>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</si>
  <si>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</si>
  <si>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</si>
  <si>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</si>
  <si>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</si>
  <si>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</si>
  <si>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</si>
  <si>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</si>
  <si>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</si>
  <si>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</si>
  <si>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</si>
  <si>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</si>
  <si>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</si>
  <si>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</si>
  <si>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</si>
  <si>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</si>
  <si>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</si>
  <si>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</si>
  <si>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</si>
  <si>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</si>
  <si>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</si>
  <si>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</si>
  <si>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</si>
  <si>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</si>
  <si>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</si>
  <si>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</si>
  <si>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</si>
  <si>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</si>
  <si>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</si>
  <si>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</si>
  <si>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</si>
  <si>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</si>
  <si>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</si>
  <si>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</si>
  <si>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</si>
  <si>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</si>
  <si>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</si>
  <si>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</si>
  <si>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</si>
  <si>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</si>
  <si>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</si>
  <si>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</si>
  <si>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</si>
  <si>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</si>
  <si>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</si>
  <si>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</si>
  <si>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</si>
  <si>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</si>
  <si>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</si>
  <si>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</si>
  <si>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</si>
  <si>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</si>
  <si>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</si>
  <si>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</si>
  <si>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</si>
  <si>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</si>
  <si>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</si>
  <si>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</si>
  <si>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</si>
  <si>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</si>
  <si>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</si>
  <si>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</si>
  <si>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</si>
  <si>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</si>
  <si>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</si>
  <si>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</si>
  <si>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</si>
  <si>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</si>
  <si>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</si>
  <si>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</si>
  <si>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</si>
  <si>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</si>
  <si>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</si>
  <si>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</si>
  <si>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</si>
  <si>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</si>
  <si>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</si>
  <si>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</si>
  <si>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</si>
  <si>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</si>
  <si>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</si>
  <si>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</si>
  <si>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</si>
  <si>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</si>
  <si>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</si>
  <si>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</si>
  <si>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</si>
  <si>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</si>
  <si>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</si>
  <si>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</si>
  <si>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</si>
  <si>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</si>
  <si>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</si>
  <si>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</si>
  <si>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</si>
  <si>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</si>
  <si>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</si>
  <si>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</si>
  <si>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</si>
  <si>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</si>
  <si>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</si>
  <si>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</si>
  <si>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</si>
  <si>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</si>
  <si>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</si>
  <si>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</si>
  <si>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</si>
  <si>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</si>
  <si>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</si>
  <si>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</si>
  <si>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</si>
  <si>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</si>
  <si>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</si>
  <si>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</si>
  <si>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</si>
  <si>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</si>
  <si>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</si>
  <si>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 дев'ять місяців 2019 року</t>
  </si>
  <si>
    <t>Автозаводський районний суд м.Кременчука</t>
  </si>
  <si>
    <t>39600.м. Кременчук.вул. Першотравнева 29/5</t>
  </si>
  <si>
    <t>Доручення судів України / іноземних судів</t>
  </si>
  <si>
    <t xml:space="preserve">Розглянуто справ судом присяжних </t>
  </si>
  <si>
    <t>Л.О. Обревко</t>
  </si>
  <si>
    <t>О.С. Серажим</t>
  </si>
  <si>
    <t>05366-3-51-48</t>
  </si>
  <si>
    <t>05366-3-31-10</t>
  </si>
  <si>
    <t>inbox@av.pl.court.gov.ua</t>
  </si>
  <si>
    <t>7 жовтня 2019 року</t>
  </si>
</sst>
</file>

<file path=xl/styles.xml><?xml version="1.0" encoding="utf-8"?>
<styleSheet xmlns="http://schemas.openxmlformats.org/spreadsheetml/2006/main">
  <numFmts count="1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\ _г_р_н_._-;\-* #,##0\ _г_р_н_._-;_-* &quot;-&quot;\ _г_р_н_._-;_-@_-"/>
    <numFmt numFmtId="165" formatCode="0.0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14" borderId="0" applyNumberFormat="0" applyBorder="0" applyAlignment="0" applyProtection="0"/>
    <xf numFmtId="0" fontId="19" fillId="3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23" borderId="0" applyNumberFormat="0" applyBorder="0" applyAlignment="0" applyProtection="0"/>
    <xf numFmtId="0" fontId="20" fillId="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20" fillId="21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33" borderId="0" applyNumberFormat="0" applyBorder="0" applyAlignment="0" applyProtection="0"/>
    <xf numFmtId="0" fontId="22" fillId="2" borderId="1" applyNumberFormat="0" applyAlignment="0" applyProtection="0"/>
    <xf numFmtId="0" fontId="23" fillId="31" borderId="2" applyNumberFormat="0" applyAlignment="0" applyProtection="0"/>
    <xf numFmtId="0" fontId="24" fillId="0" borderId="0" applyNumberFormat="0" applyFill="0" applyBorder="0" applyAlignment="0" applyProtection="0"/>
    <xf numFmtId="0" fontId="25" fillId="3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13" borderId="0" applyNumberFormat="0" applyBorder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32" fillId="2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55" fillId="35" borderId="0" applyNumberFormat="0" applyBorder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55" fillId="40" borderId="0" applyNumberFormat="0" applyBorder="0" applyAlignment="0" applyProtection="0"/>
    <xf numFmtId="0" fontId="56" fillId="41" borderId="10" applyNumberFormat="0" applyAlignment="0" applyProtection="0"/>
    <xf numFmtId="0" fontId="57" fillId="42" borderId="11" applyNumberFormat="0" applyAlignment="0" applyProtection="0"/>
    <xf numFmtId="0" fontId="58" fillId="42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12" applyNumberFormat="0" applyFill="0" applyAlignment="0" applyProtection="0"/>
    <xf numFmtId="0" fontId="60" fillId="0" borderId="13" applyNumberFormat="0" applyFill="0" applyAlignment="0" applyProtection="0"/>
    <xf numFmtId="0" fontId="61" fillId="0" borderId="14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15" applyNumberFormat="0" applyFill="0" applyAlignment="0" applyProtection="0"/>
    <xf numFmtId="0" fontId="63" fillId="43" borderId="16" applyNumberFormat="0" applyAlignment="0" applyProtection="0"/>
    <xf numFmtId="0" fontId="64" fillId="0" borderId="0" applyNumberFormat="0" applyFill="0" applyBorder="0" applyAlignment="0" applyProtection="0"/>
    <xf numFmtId="0" fontId="65" fillId="44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6" fillId="45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46" borderId="17" applyNumberFormat="0" applyFont="0" applyAlignment="0" applyProtection="0"/>
    <xf numFmtId="9" fontId="0" fillId="0" borderId="0" applyFont="0" applyFill="0" applyBorder="0" applyAlignment="0" applyProtection="0"/>
    <xf numFmtId="0" fontId="68" fillId="0" borderId="18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0" fillId="47" borderId="0" applyNumberFormat="0" applyBorder="0" applyAlignment="0" applyProtection="0"/>
  </cellStyleXfs>
  <cellXfs count="319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vertical="top"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5" fillId="0" borderId="19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/>
      <protection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5" fillId="0" borderId="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/>
      <protection/>
    </xf>
    <xf numFmtId="0" fontId="16" fillId="0" borderId="0" xfId="95" applyNumberFormat="1" applyFont="1" applyFill="1" applyBorder="1" applyAlignment="1" applyProtection="1">
      <alignment horizontal="right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5" fillId="0" borderId="19" xfId="95" applyNumberFormat="1" applyFont="1" applyFill="1" applyBorder="1" applyAlignment="1" applyProtection="1">
      <alignment horizontal="center"/>
      <protection/>
    </xf>
    <xf numFmtId="0" fontId="18" fillId="0" borderId="2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2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2" fillId="0" borderId="20" xfId="95" applyNumberFormat="1" applyFont="1" applyFill="1" applyBorder="1" applyAlignment="1" applyProtection="1">
      <alignment/>
      <protection/>
    </xf>
    <xf numFmtId="0" fontId="2" fillId="0" borderId="0" xfId="95" applyNumberFormat="1" applyFont="1" applyFill="1" applyBorder="1" applyAlignment="1" applyProtection="1">
      <alignment/>
      <protection/>
    </xf>
    <xf numFmtId="0" fontId="5" fillId="0" borderId="23" xfId="95" applyNumberFormat="1" applyFont="1" applyFill="1" applyBorder="1" applyAlignment="1" applyProtection="1">
      <alignment/>
      <protection/>
    </xf>
    <xf numFmtId="0" fontId="5" fillId="0" borderId="24" xfId="95" applyNumberFormat="1" applyFont="1" applyFill="1" applyBorder="1" applyAlignment="1" applyProtection="1">
      <alignment/>
      <protection/>
    </xf>
    <xf numFmtId="0" fontId="2" fillId="0" borderId="25" xfId="95" applyNumberFormat="1" applyFont="1" applyFill="1" applyBorder="1" applyAlignment="1" applyProtection="1">
      <alignment/>
      <protection/>
    </xf>
    <xf numFmtId="0" fontId="2" fillId="0" borderId="26" xfId="95" applyNumberFormat="1" applyFont="1" applyFill="1" applyBorder="1" applyAlignment="1" applyProtection="1">
      <alignment/>
      <protection/>
    </xf>
    <xf numFmtId="0" fontId="2" fillId="0" borderId="0" xfId="95" applyFont="1">
      <alignment/>
      <protection/>
    </xf>
    <xf numFmtId="0" fontId="2" fillId="0" borderId="21" xfId="95" applyNumberFormat="1" applyFont="1" applyFill="1" applyBorder="1" applyAlignment="1" applyProtection="1">
      <alignment/>
      <protection/>
    </xf>
    <xf numFmtId="0" fontId="2" fillId="0" borderId="22" xfId="95" applyNumberFormat="1" applyFont="1" applyFill="1" applyBorder="1" applyAlignment="1" applyProtection="1">
      <alignment/>
      <protection/>
    </xf>
    <xf numFmtId="0" fontId="2" fillId="0" borderId="27" xfId="95" applyNumberFormat="1" applyFont="1" applyFill="1" applyBorder="1" applyAlignment="1" applyProtection="1">
      <alignment/>
      <protection/>
    </xf>
    <xf numFmtId="0" fontId="2" fillId="0" borderId="24" xfId="95" applyNumberFormat="1" applyFont="1" applyFill="1" applyBorder="1" applyAlignment="1" applyProtection="1">
      <alignment/>
      <protection/>
    </xf>
    <xf numFmtId="0" fontId="2" fillId="0" borderId="28" xfId="95" applyNumberFormat="1" applyFont="1" applyFill="1" applyBorder="1" applyAlignment="1" applyProtection="1">
      <alignment/>
      <protection/>
    </xf>
    <xf numFmtId="0" fontId="2" fillId="0" borderId="19" xfId="106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6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7" fillId="0" borderId="0" xfId="0" applyFont="1" applyAlignment="1">
      <alignment/>
    </xf>
    <xf numFmtId="16" fontId="6" fillId="0" borderId="0" xfId="0" applyNumberFormat="1" applyFont="1" applyFill="1" applyBorder="1" applyAlignment="1">
      <alignment horizontal="left" vertical="center" wrapText="1"/>
    </xf>
    <xf numFmtId="0" fontId="5" fillId="0" borderId="29" xfId="0" applyNumberFormat="1" applyFont="1" applyFill="1" applyBorder="1" applyAlignment="1" applyProtection="1">
      <alignment horizontal="left" vertical="center" wrapText="1"/>
      <protection/>
    </xf>
    <xf numFmtId="0" fontId="2" fillId="0" borderId="19" xfId="0" applyNumberFormat="1" applyFont="1" applyFill="1" applyBorder="1" applyAlignment="1" applyProtection="1">
      <alignment horizontal="left" vertical="center"/>
      <protection/>
    </xf>
    <xf numFmtId="0" fontId="2" fillId="0" borderId="19" xfId="0" applyNumberFormat="1" applyFont="1" applyFill="1" applyBorder="1" applyAlignment="1" applyProtection="1">
      <alignment horizontal="left"/>
      <protection/>
    </xf>
    <xf numFmtId="0" fontId="5" fillId="0" borderId="29" xfId="0" applyNumberFormat="1" applyFont="1" applyFill="1" applyBorder="1" applyAlignment="1" applyProtection="1">
      <alignment vertical="center"/>
      <protection/>
    </xf>
    <xf numFmtId="0" fontId="5" fillId="0" borderId="30" xfId="0" applyNumberFormat="1" applyFont="1" applyFill="1" applyBorder="1" applyAlignment="1" applyProtection="1">
      <alignment vertical="center"/>
      <protection/>
    </xf>
    <xf numFmtId="0" fontId="5" fillId="0" borderId="31" xfId="0" applyNumberFormat="1" applyFont="1" applyFill="1" applyBorder="1" applyAlignment="1" applyProtection="1">
      <alignment vertical="center"/>
      <protection/>
    </xf>
    <xf numFmtId="0" fontId="2" fillId="0" borderId="29" xfId="0" applyNumberFormat="1" applyFont="1" applyFill="1" applyBorder="1" applyAlignment="1" applyProtection="1">
      <alignment vertical="center"/>
      <protection/>
    </xf>
    <xf numFmtId="0" fontId="2" fillId="0" borderId="30" xfId="0" applyNumberFormat="1" applyFont="1" applyFill="1" applyBorder="1" applyAlignment="1" applyProtection="1">
      <alignment vertical="center"/>
      <protection/>
    </xf>
    <xf numFmtId="0" fontId="2" fillId="0" borderId="31" xfId="0" applyNumberFormat="1" applyFont="1" applyFill="1" applyBorder="1" applyAlignment="1" applyProtection="1">
      <alignment vertical="center"/>
      <protection/>
    </xf>
    <xf numFmtId="0" fontId="2" fillId="0" borderId="29" xfId="0" applyNumberFormat="1" applyFont="1" applyFill="1" applyBorder="1" applyAlignment="1" applyProtection="1">
      <alignment/>
      <protection/>
    </xf>
    <xf numFmtId="0" fontId="2" fillId="0" borderId="30" xfId="0" applyNumberFormat="1" applyFont="1" applyFill="1" applyBorder="1" applyAlignment="1" applyProtection="1">
      <alignment/>
      <protection/>
    </xf>
    <xf numFmtId="0" fontId="2" fillId="0" borderId="31" xfId="0" applyNumberFormat="1" applyFont="1" applyFill="1" applyBorder="1" applyAlignment="1" applyProtection="1">
      <alignment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2" fillId="0" borderId="1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2" fillId="0" borderId="22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 applyProtection="1">
      <alignment horizontal="left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8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3" fontId="2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19" xfId="0" applyNumberFormat="1" applyFont="1" applyBorder="1" applyAlignment="1">
      <alignment horizontal="right" vertical="center"/>
    </xf>
    <xf numFmtId="3" fontId="2" fillId="0" borderId="19" xfId="0" applyNumberFormat="1" applyFont="1" applyFill="1" applyBorder="1" applyAlignment="1" applyProtection="1">
      <alignment horizontal="right" vertical="center"/>
      <protection/>
    </xf>
    <xf numFmtId="3" fontId="2" fillId="0" borderId="19" xfId="0" applyNumberFormat="1" applyFont="1" applyFill="1" applyBorder="1" applyAlignment="1" applyProtection="1">
      <alignment horizontal="right" vertical="center" wrapText="1"/>
      <protection/>
    </xf>
    <xf numFmtId="3" fontId="2" fillId="0" borderId="19" xfId="0" applyNumberFormat="1" applyFont="1" applyBorder="1" applyAlignment="1">
      <alignment horizontal="right" vertical="center"/>
    </xf>
    <xf numFmtId="3" fontId="2" fillId="0" borderId="19" xfId="0" applyNumberFormat="1" applyFont="1" applyFill="1" applyBorder="1" applyAlignment="1">
      <alignment horizontal="right" vertical="center" wrapText="1"/>
    </xf>
    <xf numFmtId="3" fontId="2" fillId="0" borderId="19" xfId="0" applyNumberFormat="1" applyFont="1" applyBorder="1" applyAlignment="1" applyProtection="1">
      <alignment horizontal="right" vertical="center" wrapText="1"/>
      <protection/>
    </xf>
    <xf numFmtId="3" fontId="2" fillId="0" borderId="19" xfId="0" applyNumberFormat="1" applyFont="1" applyBorder="1" applyAlignment="1" applyProtection="1">
      <alignment horizontal="right" vertical="center"/>
      <protection/>
    </xf>
    <xf numFmtId="0" fontId="8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3" fontId="71" fillId="0" borderId="0" xfId="0" applyNumberFormat="1" applyFont="1" applyAlignment="1">
      <alignment horizontal="right" vertical="center"/>
    </xf>
    <xf numFmtId="3" fontId="2" fillId="0" borderId="19" xfId="0" applyNumberFormat="1" applyFont="1" applyBorder="1" applyAlignment="1">
      <alignment horizontal="right" vertical="center" wrapText="1"/>
    </xf>
    <xf numFmtId="4" fontId="2" fillId="0" borderId="19" xfId="0" applyNumberFormat="1" applyFont="1" applyBorder="1" applyAlignment="1">
      <alignment horizontal="right" vertical="center" wrapText="1"/>
    </xf>
    <xf numFmtId="3" fontId="8" fillId="0" borderId="19" xfId="0" applyNumberFormat="1" applyFont="1" applyBorder="1" applyAlignment="1">
      <alignment horizontal="right" vertical="center" wrapText="1"/>
    </xf>
    <xf numFmtId="0" fontId="2" fillId="0" borderId="29" xfId="0" applyFont="1" applyFill="1" applyBorder="1" applyAlignment="1">
      <alignment vertical="center" wrapText="1"/>
    </xf>
    <xf numFmtId="0" fontId="18" fillId="0" borderId="31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 vertical="center" wrapText="1"/>
    </xf>
    <xf numFmtId="0" fontId="2" fillId="0" borderId="31" xfId="0" applyFont="1" applyBorder="1" applyAlignment="1">
      <alignment/>
    </xf>
    <xf numFmtId="0" fontId="2" fillId="0" borderId="31" xfId="0" applyFont="1" applyBorder="1" applyAlignment="1">
      <alignment horizontal="center" vertical="center" wrapText="1"/>
    </xf>
    <xf numFmtId="165" fontId="2" fillId="0" borderId="19" xfId="0" applyNumberFormat="1" applyFont="1" applyFill="1" applyBorder="1" applyAlignment="1" applyProtection="1">
      <alignment horizontal="right" vertical="center" wrapText="1"/>
      <protection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0" fontId="39" fillId="0" borderId="19" xfId="0" applyFont="1" applyFill="1" applyBorder="1" applyAlignment="1" applyProtection="1">
      <alignment horizontal="left" vertical="center" wrapText="1"/>
      <protection/>
    </xf>
    <xf numFmtId="0" fontId="38" fillId="0" borderId="19" xfId="0" applyFont="1" applyBorder="1" applyAlignment="1" applyProtection="1">
      <alignment horizontal="left" vertical="center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3" fontId="2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19" xfId="0" applyFont="1" applyBorder="1" applyAlignment="1" applyProtection="1">
      <alignment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5" fillId="0" borderId="29" xfId="95" applyNumberFormat="1" applyFont="1" applyFill="1" applyBorder="1" applyAlignment="1" applyProtection="1">
      <alignment horizontal="center"/>
      <protection/>
    </xf>
    <xf numFmtId="0" fontId="5" fillId="0" borderId="30" xfId="95" applyNumberFormat="1" applyFont="1" applyFill="1" applyBorder="1" applyAlignment="1" applyProtection="1">
      <alignment horizontal="center"/>
      <protection/>
    </xf>
    <xf numFmtId="0" fontId="5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2" fillId="0" borderId="20" xfId="95" applyNumberFormat="1" applyFont="1" applyFill="1" applyBorder="1" applyAlignment="1" applyProtection="1">
      <alignment horizontal="center"/>
      <protection/>
    </xf>
    <xf numFmtId="0" fontId="2" fillId="0" borderId="0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7" fillId="0" borderId="21" xfId="95" applyNumberFormat="1" applyFont="1" applyFill="1" applyBorder="1" applyAlignment="1" applyProtection="1">
      <alignment horizontal="center"/>
      <protection/>
    </xf>
    <xf numFmtId="0" fontId="2" fillId="0" borderId="20" xfId="95" applyNumberFormat="1" applyFont="1" applyFill="1" applyBorder="1" applyAlignment="1" applyProtection="1">
      <alignment/>
      <protection/>
    </xf>
    <xf numFmtId="0" fontId="2" fillId="0" borderId="0" xfId="95" applyFont="1" applyBorder="1">
      <alignment/>
      <protection/>
    </xf>
    <xf numFmtId="0" fontId="2" fillId="0" borderId="27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95" applyNumberFormat="1" applyFont="1" applyFill="1" applyBorder="1" applyAlignment="1" applyProtection="1">
      <alignment horizontal="center" wrapText="1"/>
      <protection/>
    </xf>
    <xf numFmtId="0" fontId="2" fillId="0" borderId="25" xfId="95" applyNumberFormat="1" applyFont="1" applyFill="1" applyBorder="1" applyAlignment="1" applyProtection="1">
      <alignment horizontal="center"/>
      <protection/>
    </xf>
    <xf numFmtId="0" fontId="2" fillId="0" borderId="26" xfId="95" applyNumberFormat="1" applyFont="1" applyFill="1" applyBorder="1" applyAlignment="1" applyProtection="1">
      <alignment horizontal="center"/>
      <protection/>
    </xf>
    <xf numFmtId="0" fontId="2" fillId="0" borderId="25" xfId="95" applyNumberFormat="1" applyFont="1" applyFill="1" applyBorder="1" applyAlignment="1" applyProtection="1">
      <alignment/>
      <protection/>
    </xf>
    <xf numFmtId="0" fontId="2" fillId="0" borderId="26" xfId="95" applyNumberFormat="1" applyFont="1" applyFill="1" applyBorder="1" applyAlignment="1" applyProtection="1">
      <alignment/>
      <protection/>
    </xf>
    <xf numFmtId="0" fontId="2" fillId="0" borderId="0" xfId="95" applyNumberFormat="1" applyFont="1" applyFill="1" applyBorder="1" applyAlignment="1" applyProtection="1">
      <alignment horizontal="left" vertical="top" wrapText="1"/>
      <protection/>
    </xf>
    <xf numFmtId="0" fontId="2" fillId="0" borderId="21" xfId="95" applyNumberFormat="1" applyFont="1" applyFill="1" applyBorder="1" applyAlignment="1" applyProtection="1">
      <alignment horizontal="left" vertical="top" wrapText="1"/>
      <protection/>
    </xf>
    <xf numFmtId="0" fontId="2" fillId="0" borderId="20" xfId="95" applyFont="1" applyBorder="1" applyAlignment="1">
      <alignment horizontal="center" vertical="center"/>
      <protection/>
    </xf>
    <xf numFmtId="0" fontId="2" fillId="0" borderId="0" xfId="95" applyFont="1" applyAlignment="1">
      <alignment horizontal="center" vertical="center"/>
      <protection/>
    </xf>
    <xf numFmtId="0" fontId="2" fillId="0" borderId="20" xfId="95" applyNumberFormat="1" applyFont="1" applyFill="1" applyBorder="1" applyAlignment="1" applyProtection="1">
      <alignment horizontal="center" vertical="center"/>
      <protection/>
    </xf>
    <xf numFmtId="0" fontId="2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2" fillId="0" borderId="29" xfId="106" applyNumberFormat="1" applyFont="1" applyFill="1" applyBorder="1" applyAlignment="1" applyProtection="1">
      <alignment horizontal="left" vertical="center" wrapText="1"/>
      <protection/>
    </xf>
    <xf numFmtId="0" fontId="2" fillId="0" borderId="31" xfId="106" applyNumberFormat="1" applyFont="1" applyFill="1" applyBorder="1" applyAlignment="1" applyProtection="1">
      <alignment horizontal="left" vertical="center" wrapText="1"/>
      <protection/>
    </xf>
    <xf numFmtId="0" fontId="5" fillId="0" borderId="32" xfId="0" applyNumberFormat="1" applyFont="1" applyFill="1" applyBorder="1" applyAlignment="1" applyProtection="1">
      <alignment horizontal="center" vertical="center" textRotation="90"/>
      <protection/>
    </xf>
    <xf numFmtId="0" fontId="5" fillId="0" borderId="22" xfId="0" applyNumberFormat="1" applyFont="1" applyFill="1" applyBorder="1" applyAlignment="1" applyProtection="1">
      <alignment horizontal="center" vertical="center" textRotation="90"/>
      <protection/>
    </xf>
    <xf numFmtId="0" fontId="5" fillId="0" borderId="33" xfId="0" applyNumberFormat="1" applyFont="1" applyFill="1" applyBorder="1" applyAlignment="1" applyProtection="1">
      <alignment horizontal="center" vertical="center" textRotation="90"/>
      <protection/>
    </xf>
    <xf numFmtId="0" fontId="2" fillId="0" borderId="29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8" fillId="0" borderId="29" xfId="106" applyNumberFormat="1" applyFont="1" applyFill="1" applyBorder="1" applyAlignment="1" applyProtection="1">
      <alignment horizontal="left" vertical="center" wrapText="1"/>
      <protection/>
    </xf>
    <xf numFmtId="0" fontId="8" fillId="0" borderId="31" xfId="106" applyNumberFormat="1" applyFont="1" applyFill="1" applyBorder="1" applyAlignment="1" applyProtection="1">
      <alignment horizontal="left" vertical="center" wrapText="1"/>
      <protection/>
    </xf>
    <xf numFmtId="0" fontId="72" fillId="0" borderId="29" xfId="0" applyNumberFormat="1" applyFont="1" applyBorder="1" applyAlignment="1">
      <alignment horizontal="left" vertical="center" wrapText="1"/>
    </xf>
    <xf numFmtId="0" fontId="72" fillId="0" borderId="31" xfId="0" applyNumberFormat="1" applyFont="1" applyBorder="1" applyAlignment="1">
      <alignment horizontal="left" vertical="center" wrapText="1"/>
    </xf>
    <xf numFmtId="0" fontId="73" fillId="0" borderId="19" xfId="0" applyNumberFormat="1" applyFont="1" applyBorder="1" applyAlignment="1">
      <alignment horizontal="center" vertical="center" textRotation="90" wrapText="1"/>
    </xf>
    <xf numFmtId="0" fontId="5" fillId="0" borderId="32" xfId="0" applyNumberFormat="1" applyFont="1" applyFill="1" applyBorder="1" applyAlignment="1" applyProtection="1">
      <alignment horizontal="center" textRotation="90"/>
      <protection/>
    </xf>
    <xf numFmtId="0" fontId="5" fillId="0" borderId="22" xfId="0" applyNumberFormat="1" applyFont="1" applyFill="1" applyBorder="1" applyAlignment="1" applyProtection="1">
      <alignment horizontal="center" textRotation="90"/>
      <protection/>
    </xf>
    <xf numFmtId="0" fontId="5" fillId="0" borderId="33" xfId="0" applyNumberFormat="1" applyFont="1" applyFill="1" applyBorder="1" applyAlignment="1" applyProtection="1">
      <alignment horizontal="center" textRotation="90"/>
      <protection/>
    </xf>
    <xf numFmtId="0" fontId="73" fillId="0" borderId="19" xfId="0" applyNumberFormat="1" applyFont="1" applyBorder="1" applyAlignment="1">
      <alignment horizontal="center" vertical="center" wrapText="1"/>
    </xf>
    <xf numFmtId="0" fontId="74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75" fillId="0" borderId="19" xfId="0" applyNumberFormat="1" applyFont="1" applyBorder="1" applyAlignment="1">
      <alignment horizontal="center" vertical="center" textRotation="90"/>
    </xf>
    <xf numFmtId="0" fontId="14" fillId="0" borderId="25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2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19" xfId="106" applyNumberFormat="1" applyFont="1" applyBorder="1" applyAlignment="1">
      <alignment horizontal="center" vertical="center" wrapText="1"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25" xfId="0" applyFont="1" applyFill="1" applyBorder="1" applyAlignment="1" applyProtection="1">
      <alignment horizontal="left"/>
      <protection/>
    </xf>
    <xf numFmtId="16" fontId="5" fillId="0" borderId="19" xfId="0" applyNumberFormat="1" applyFont="1" applyFill="1" applyBorder="1" applyAlignment="1">
      <alignment horizontal="left" vertical="center" wrapText="1"/>
    </xf>
    <xf numFmtId="0" fontId="18" fillId="0" borderId="19" xfId="0" applyFont="1" applyBorder="1" applyAlignment="1">
      <alignment horizontal="center" vertical="center" textRotation="90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 applyProtection="1">
      <alignment horizontal="left" vertical="center" wrapText="1"/>
      <protection/>
    </xf>
    <xf numFmtId="0" fontId="2" fillId="0" borderId="19" xfId="0" applyFont="1" applyFill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9" xfId="0" applyFont="1" applyFill="1" applyBorder="1" applyAlignment="1" applyProtection="1">
      <alignment horizontal="center" vertical="center" textRotation="90" wrapText="1"/>
      <protection/>
    </xf>
    <xf numFmtId="0" fontId="18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8" fillId="0" borderId="19" xfId="0" applyNumberFormat="1" applyFont="1" applyFill="1" applyBorder="1" applyAlignment="1" applyProtection="1">
      <alignment textRotation="90" wrapText="1"/>
      <protection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9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29" xfId="0" applyNumberFormat="1" applyFont="1" applyFill="1" applyBorder="1" applyAlignment="1" applyProtection="1">
      <alignment horizontal="left" vertical="center" wrapText="1"/>
      <protection/>
    </xf>
    <xf numFmtId="0" fontId="5" fillId="0" borderId="30" xfId="0" applyNumberFormat="1" applyFont="1" applyFill="1" applyBorder="1" applyAlignment="1" applyProtection="1">
      <alignment horizontal="left" vertical="center" wrapText="1"/>
      <protection/>
    </xf>
    <xf numFmtId="0" fontId="5" fillId="0" borderId="31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32" xfId="0" applyFont="1" applyFill="1" applyBorder="1" applyAlignment="1" applyProtection="1">
      <alignment horizontal="center" vertical="center" textRotation="90" wrapText="1"/>
      <protection/>
    </xf>
    <xf numFmtId="0" fontId="5" fillId="0" borderId="22" xfId="0" applyFont="1" applyFill="1" applyBorder="1" applyAlignment="1" applyProtection="1">
      <alignment horizontal="center" vertical="center" textRotation="90" wrapText="1"/>
      <protection/>
    </xf>
    <xf numFmtId="0" fontId="5" fillId="0" borderId="33" xfId="0" applyFont="1" applyFill="1" applyBorder="1" applyAlignment="1" applyProtection="1">
      <alignment horizontal="center" vertical="center" textRotation="90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29" xfId="0" applyNumberFormat="1" applyFont="1" applyFill="1" applyBorder="1" applyAlignment="1" applyProtection="1">
      <alignment horizontal="left" vertical="center" wrapText="1"/>
      <protection/>
    </xf>
    <xf numFmtId="0" fontId="2" fillId="0" borderId="30" xfId="0" applyNumberFormat="1" applyFont="1" applyFill="1" applyBorder="1" applyAlignment="1" applyProtection="1">
      <alignment horizontal="left" vertical="center" wrapText="1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19" xfId="0" applyNumberFormat="1" applyFont="1" applyFill="1" applyBorder="1" applyAlignment="1" applyProtection="1">
      <alignment horizontal="left" vertical="center"/>
      <protection/>
    </xf>
    <xf numFmtId="0" fontId="5" fillId="0" borderId="19" xfId="0" applyFont="1" applyFill="1" applyBorder="1" applyAlignment="1" applyProtection="1">
      <alignment horizontal="left" vertical="center" wrapText="1"/>
      <protection/>
    </xf>
    <xf numFmtId="0" fontId="5" fillId="0" borderId="32" xfId="0" applyFont="1" applyFill="1" applyBorder="1" applyAlignment="1" applyProtection="1">
      <alignment horizontal="center" vertical="center" textRotation="90" wrapText="1"/>
      <protection/>
    </xf>
    <xf numFmtId="0" fontId="5" fillId="0" borderId="22" xfId="0" applyFont="1" applyFill="1" applyBorder="1" applyAlignment="1" applyProtection="1">
      <alignment horizontal="center" vertical="center" textRotation="90" wrapText="1"/>
      <protection/>
    </xf>
    <xf numFmtId="0" fontId="5" fillId="0" borderId="33" xfId="0" applyFont="1" applyFill="1" applyBorder="1" applyAlignment="1" applyProtection="1">
      <alignment horizontal="center" vertical="center" textRotation="90" wrapText="1"/>
      <protection/>
    </xf>
    <xf numFmtId="16" fontId="5" fillId="0" borderId="29" xfId="0" applyNumberFormat="1" applyFont="1" applyFill="1" applyBorder="1" applyAlignment="1">
      <alignment horizontal="left" vertical="center" wrapText="1"/>
    </xf>
    <xf numFmtId="16" fontId="5" fillId="0" borderId="30" xfId="0" applyNumberFormat="1" applyFont="1" applyFill="1" applyBorder="1" applyAlignment="1">
      <alignment horizontal="left" vertical="center" wrapText="1"/>
    </xf>
    <xf numFmtId="16" fontId="5" fillId="0" borderId="31" xfId="0" applyNumberFormat="1" applyFont="1" applyFill="1" applyBorder="1" applyAlignment="1">
      <alignment horizontal="left" vertical="center" wrapText="1"/>
    </xf>
    <xf numFmtId="0" fontId="2" fillId="0" borderId="29" xfId="0" applyFont="1" applyFill="1" applyBorder="1" applyAlignment="1" applyProtection="1">
      <alignment horizontal="left" vertical="center" wrapText="1"/>
      <protection/>
    </xf>
    <xf numFmtId="0" fontId="2" fillId="0" borderId="30" xfId="0" applyFont="1" applyFill="1" applyBorder="1" applyAlignment="1" applyProtection="1">
      <alignment horizontal="left" vertical="center" wrapText="1"/>
      <protection/>
    </xf>
    <xf numFmtId="0" fontId="2" fillId="0" borderId="31" xfId="0" applyFont="1" applyFill="1" applyBorder="1" applyAlignment="1" applyProtection="1">
      <alignment horizontal="left" vertical="center" wrapText="1"/>
      <protection/>
    </xf>
    <xf numFmtId="0" fontId="5" fillId="0" borderId="32" xfId="0" applyFont="1" applyBorder="1" applyAlignment="1">
      <alignment horizontal="center" vertical="center" textRotation="90" wrapText="1"/>
    </xf>
    <xf numFmtId="0" fontId="5" fillId="0" borderId="22" xfId="0" applyFont="1" applyBorder="1" applyAlignment="1">
      <alignment horizontal="center" vertical="center" textRotation="90" wrapText="1"/>
    </xf>
    <xf numFmtId="0" fontId="5" fillId="0" borderId="33" xfId="0" applyFont="1" applyBorder="1" applyAlignment="1">
      <alignment horizontal="center" vertical="center" textRotation="90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19" xfId="0" applyFont="1" applyBorder="1" applyAlignment="1" applyProtection="1">
      <alignment horizontal="center" textRotation="90"/>
      <protection/>
    </xf>
    <xf numFmtId="0" fontId="2" fillId="0" borderId="19" xfId="0" applyFont="1" applyBorder="1" applyAlignment="1" applyProtection="1">
      <alignment horizontal="center" wrapText="1"/>
      <protection/>
    </xf>
    <xf numFmtId="0" fontId="18" fillId="0" borderId="29" xfId="0" applyFont="1" applyBorder="1" applyAlignment="1" applyProtection="1">
      <alignment horizontal="left"/>
      <protection/>
    </xf>
    <xf numFmtId="0" fontId="18" fillId="0" borderId="30" xfId="0" applyFont="1" applyBorder="1" applyAlignment="1" applyProtection="1">
      <alignment horizontal="left"/>
      <protection/>
    </xf>
    <xf numFmtId="0" fontId="18" fillId="0" borderId="31" xfId="0" applyFont="1" applyBorder="1" applyAlignment="1" applyProtection="1">
      <alignment horizontal="left"/>
      <protection/>
    </xf>
    <xf numFmtId="0" fontId="2" fillId="0" borderId="29" xfId="0" applyFont="1" applyBorder="1" applyAlignment="1" applyProtection="1">
      <alignment horizontal="left" wrapText="1"/>
      <protection/>
    </xf>
    <xf numFmtId="0" fontId="2" fillId="0" borderId="30" xfId="0" applyFont="1" applyBorder="1" applyAlignment="1" applyProtection="1">
      <alignment horizontal="left" wrapText="1"/>
      <protection/>
    </xf>
    <xf numFmtId="0" fontId="2" fillId="0" borderId="31" xfId="0" applyFont="1" applyBorder="1" applyAlignment="1" applyProtection="1">
      <alignment horizontal="left" wrapText="1"/>
      <protection/>
    </xf>
    <xf numFmtId="0" fontId="18" fillId="0" borderId="29" xfId="0" applyFont="1" applyFill="1" applyBorder="1" applyAlignment="1" applyProtection="1">
      <alignment horizontal="left" vertical="center" wrapText="1"/>
      <protection/>
    </xf>
    <xf numFmtId="0" fontId="18" fillId="0" borderId="30" xfId="0" applyFont="1" applyFill="1" applyBorder="1" applyAlignment="1" applyProtection="1">
      <alignment horizontal="left" vertical="center" wrapText="1"/>
      <protection/>
    </xf>
    <xf numFmtId="0" fontId="18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5" fillId="0" borderId="29" xfId="0" applyFont="1" applyBorder="1" applyAlignment="1" applyProtection="1">
      <alignment horizontal="center" vertical="center" wrapText="1"/>
      <protection/>
    </xf>
    <xf numFmtId="0" fontId="5" fillId="0" borderId="30" xfId="0" applyFont="1" applyBorder="1" applyAlignment="1" applyProtection="1">
      <alignment horizontal="center" vertical="center" wrapText="1"/>
      <protection/>
    </xf>
    <xf numFmtId="0" fontId="5" fillId="0" borderId="29" xfId="0" applyFont="1" applyBorder="1" applyAlignment="1" applyProtection="1">
      <alignment horizontal="left" vertical="center" wrapText="1"/>
      <protection/>
    </xf>
    <xf numFmtId="0" fontId="5" fillId="0" borderId="30" xfId="0" applyFont="1" applyBorder="1" applyAlignment="1" applyProtection="1">
      <alignment horizontal="left" vertical="center" wrapText="1"/>
      <protection/>
    </xf>
    <xf numFmtId="0" fontId="5" fillId="0" borderId="31" xfId="0" applyFont="1" applyBorder="1" applyAlignment="1" applyProtection="1">
      <alignment horizontal="left" vertical="center" wrapText="1"/>
      <protection/>
    </xf>
    <xf numFmtId="0" fontId="2" fillId="0" borderId="29" xfId="0" applyFont="1" applyBorder="1" applyAlignment="1">
      <alignment horizontal="left" wrapText="1"/>
    </xf>
    <xf numFmtId="0" fontId="2" fillId="0" borderId="30" xfId="0" applyFont="1" applyBorder="1" applyAlignment="1">
      <alignment horizontal="left" wrapText="1"/>
    </xf>
    <xf numFmtId="0" fontId="2" fillId="0" borderId="31" xfId="0" applyFont="1" applyBorder="1" applyAlignment="1">
      <alignment horizontal="left" wrapText="1"/>
    </xf>
    <xf numFmtId="0" fontId="5" fillId="0" borderId="29" xfId="0" applyFont="1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49" fontId="38" fillId="0" borderId="23" xfId="98" applyNumberFormat="1" applyFont="1" applyFill="1" applyBorder="1" applyAlignment="1">
      <alignment horizontal="center" vertical="center" wrapText="1"/>
      <protection/>
    </xf>
    <xf numFmtId="49" fontId="38" fillId="0" borderId="24" xfId="98" applyNumberFormat="1" applyFont="1" applyFill="1" applyBorder="1" applyAlignment="1">
      <alignment horizontal="center" vertical="center" wrapText="1"/>
      <protection/>
    </xf>
    <xf numFmtId="49" fontId="38" fillId="0" borderId="28" xfId="98" applyNumberFormat="1" applyFont="1" applyFill="1" applyBorder="1" applyAlignment="1">
      <alignment horizontal="center" vertical="center" wrapText="1"/>
      <protection/>
    </xf>
    <xf numFmtId="49" fontId="38" fillId="0" borderId="27" xfId="98" applyNumberFormat="1" applyFont="1" applyFill="1" applyBorder="1" applyAlignment="1">
      <alignment horizontal="center" vertical="center" wrapText="1"/>
      <protection/>
    </xf>
    <xf numFmtId="49" fontId="38" fillId="0" borderId="25" xfId="98" applyNumberFormat="1" applyFont="1" applyFill="1" applyBorder="1" applyAlignment="1">
      <alignment horizontal="center" vertical="center" wrapText="1"/>
      <protection/>
    </xf>
    <xf numFmtId="49" fontId="38" fillId="0" borderId="26" xfId="98" applyNumberFormat="1" applyFont="1" applyFill="1" applyBorder="1" applyAlignment="1">
      <alignment horizontal="center" vertical="center" wrapText="1"/>
      <protection/>
    </xf>
    <xf numFmtId="0" fontId="2" fillId="0" borderId="19" xfId="0" applyFont="1" applyBorder="1" applyAlignment="1">
      <alignment horizontal="left" vertical="center" wrapText="1"/>
    </xf>
    <xf numFmtId="0" fontId="5" fillId="0" borderId="29" xfId="0" applyFont="1" applyFill="1" applyBorder="1" applyAlignment="1" applyProtection="1">
      <alignment horizontal="left" vertical="center" wrapText="1"/>
      <protection/>
    </xf>
    <xf numFmtId="0" fontId="5" fillId="0" borderId="30" xfId="0" applyFont="1" applyFill="1" applyBorder="1" applyAlignment="1" applyProtection="1">
      <alignment horizontal="left" vertical="center" wrapText="1"/>
      <protection/>
    </xf>
    <xf numFmtId="0" fontId="5" fillId="0" borderId="31" xfId="0" applyFont="1" applyFill="1" applyBorder="1" applyAlignment="1" applyProtection="1">
      <alignment horizontal="left" vertical="center" wrapText="1"/>
      <protection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0" fontId="5" fillId="0" borderId="29" xfId="0" applyFont="1" applyFill="1" applyBorder="1" applyAlignment="1" applyProtection="1">
      <alignment horizontal="left" vertical="center" wrapText="1"/>
      <protection/>
    </xf>
    <xf numFmtId="0" fontId="5" fillId="0" borderId="30" xfId="0" applyFont="1" applyFill="1" applyBorder="1" applyAlignment="1" applyProtection="1">
      <alignment horizontal="left" vertical="center" wrapText="1"/>
      <protection/>
    </xf>
    <xf numFmtId="0" fontId="5" fillId="0" borderId="31" xfId="0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center" vertical="center" textRotation="90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5" fillId="0" borderId="19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 applyProtection="1">
      <alignment horizontal="center" vertical="center" wrapText="1"/>
      <protection/>
    </xf>
    <xf numFmtId="0" fontId="5" fillId="0" borderId="30" xfId="0" applyFont="1" applyFill="1" applyBorder="1" applyAlignment="1" applyProtection="1">
      <alignment horizontal="center" vertical="center" wrapText="1"/>
      <protection/>
    </xf>
    <xf numFmtId="0" fontId="5" fillId="0" borderId="31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2" fillId="0" borderId="0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center" wrapText="1" indent="2"/>
    </xf>
    <xf numFmtId="0" fontId="18" fillId="0" borderId="24" xfId="0" applyFont="1" applyBorder="1" applyAlignment="1">
      <alignment horizontal="center"/>
    </xf>
    <xf numFmtId="0" fontId="2" fillId="0" borderId="25" xfId="0" applyFont="1" applyBorder="1" applyAlignment="1" applyProtection="1">
      <alignment horizontal="left" wrapText="1"/>
      <protection/>
    </xf>
    <xf numFmtId="0" fontId="5" fillId="0" borderId="0" xfId="0" applyFont="1" applyBorder="1" applyAlignment="1">
      <alignment horizontal="left" vertical="center" wrapText="1"/>
    </xf>
    <xf numFmtId="49" fontId="5" fillId="0" borderId="25" xfId="0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2 3" xfId="97"/>
    <cellStyle name="Обычный_Шаблон формы 1 (исправления на 2003)" xfId="98"/>
    <cellStyle name="Плохой" xfId="99"/>
    <cellStyle name="Пояснение" xfId="100"/>
    <cellStyle name="Примечание" xfId="101"/>
    <cellStyle name="Percent" xfId="102"/>
    <cellStyle name="Связанная ячейка" xfId="103"/>
    <cellStyle name="Текст предупреждения" xfId="104"/>
    <cellStyle name="Comma" xfId="105"/>
    <cellStyle name="Comma [0]" xfId="106"/>
    <cellStyle name="Финансовый [0] 2" xfId="107"/>
    <cellStyle name="Финансовый [0] 3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zoomScalePageLayoutView="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20" t="s">
        <v>119</v>
      </c>
      <c r="C3" s="120"/>
      <c r="D3" s="120"/>
      <c r="E3" s="120"/>
      <c r="F3" s="120"/>
      <c r="G3" s="120"/>
      <c r="H3" s="120"/>
    </row>
    <row r="4" spans="2:8" ht="14.25" customHeight="1">
      <c r="B4" s="121"/>
      <c r="C4" s="121"/>
      <c r="D4" s="121"/>
      <c r="E4" s="121"/>
      <c r="F4" s="121"/>
      <c r="G4" s="121"/>
      <c r="H4" s="121"/>
    </row>
    <row r="5" spans="2:8" ht="18.75" customHeight="1">
      <c r="B5" s="120"/>
      <c r="C5" s="120"/>
      <c r="D5" s="120"/>
      <c r="E5" s="120"/>
      <c r="F5" s="120"/>
      <c r="G5" s="120"/>
      <c r="H5" s="120"/>
    </row>
    <row r="6" spans="2:8" ht="18.75" customHeight="1">
      <c r="B6" s="16"/>
      <c r="C6" s="120" t="s">
        <v>201</v>
      </c>
      <c r="D6" s="120"/>
      <c r="E6" s="120"/>
      <c r="F6" s="120"/>
      <c r="G6" s="12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22" t="s">
        <v>14</v>
      </c>
      <c r="C12" s="123"/>
      <c r="D12" s="12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5" t="s">
        <v>125</v>
      </c>
      <c r="C14" s="126"/>
      <c r="D14" s="127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8" t="s">
        <v>17</v>
      </c>
      <c r="G16" s="129"/>
      <c r="H16" s="129"/>
    </row>
    <row r="17" spans="1:8" ht="12.75" customHeight="1">
      <c r="A17" s="38"/>
      <c r="B17" s="125" t="s">
        <v>18</v>
      </c>
      <c r="C17" s="126"/>
      <c r="D17" s="127"/>
      <c r="E17" s="152" t="s">
        <v>122</v>
      </c>
      <c r="F17" s="145" t="s">
        <v>171</v>
      </c>
      <c r="G17" s="146"/>
      <c r="H17" s="146"/>
    </row>
    <row r="18" spans="1:5" ht="12.75" customHeight="1">
      <c r="A18" s="38"/>
      <c r="B18" s="125" t="s">
        <v>19</v>
      </c>
      <c r="C18" s="126"/>
      <c r="D18" s="127"/>
      <c r="E18" s="152"/>
    </row>
    <row r="19" spans="1:8" ht="12.75" customHeight="1">
      <c r="A19" s="38"/>
      <c r="B19" s="125" t="s">
        <v>174</v>
      </c>
      <c r="C19" s="126"/>
      <c r="D19" s="127"/>
      <c r="E19" s="152"/>
      <c r="F19" s="147"/>
      <c r="G19" s="148"/>
      <c r="H19" s="148"/>
    </row>
    <row r="20" spans="1:8" ht="12.75" customHeight="1">
      <c r="A20" s="38"/>
      <c r="B20" s="149"/>
      <c r="C20" s="150"/>
      <c r="D20" s="151"/>
      <c r="E20" s="152"/>
      <c r="F20" s="128"/>
      <c r="G20" s="129"/>
      <c r="H20" s="129"/>
    </row>
    <row r="21" spans="1:8" ht="12.75" customHeight="1">
      <c r="A21" s="38"/>
      <c r="B21" s="29"/>
      <c r="C21" s="30"/>
      <c r="D21" s="38"/>
      <c r="E21" s="39"/>
      <c r="F21" s="128"/>
      <c r="G21" s="129"/>
      <c r="H21" s="129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3" t="s">
        <v>21</v>
      </c>
      <c r="C33" s="134"/>
      <c r="D33" s="141" t="s">
        <v>202</v>
      </c>
      <c r="E33" s="141"/>
      <c r="F33" s="141"/>
      <c r="G33" s="141"/>
      <c r="H33" s="142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3" t="s">
        <v>203</v>
      </c>
      <c r="E35" s="143"/>
      <c r="F35" s="143"/>
      <c r="G35" s="143"/>
      <c r="H35" s="144"/>
      <c r="I35" s="32"/>
    </row>
    <row r="36" spans="1:9" ht="12.75" customHeight="1">
      <c r="A36" s="38"/>
      <c r="B36" s="31"/>
      <c r="C36" s="32"/>
      <c r="D36" s="143"/>
      <c r="E36" s="143"/>
      <c r="F36" s="143"/>
      <c r="G36" s="143"/>
      <c r="H36" s="144"/>
      <c r="I36" s="32"/>
    </row>
    <row r="37" spans="1:8" ht="12.75" customHeight="1">
      <c r="A37" s="38"/>
      <c r="B37" s="135"/>
      <c r="C37" s="136"/>
      <c r="D37" s="136"/>
      <c r="E37" s="136"/>
      <c r="F37" s="136"/>
      <c r="G37" s="136"/>
      <c r="H37" s="137"/>
    </row>
    <row r="38" spans="1:8" ht="12.75" customHeight="1">
      <c r="A38" s="38"/>
      <c r="B38" s="130" t="s">
        <v>23</v>
      </c>
      <c r="C38" s="131"/>
      <c r="D38" s="131"/>
      <c r="E38" s="131"/>
      <c r="F38" s="131"/>
      <c r="G38" s="131"/>
      <c r="H38" s="132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8"/>
      <c r="C40" s="139"/>
      <c r="D40" s="139"/>
      <c r="E40" s="139"/>
      <c r="F40" s="139"/>
      <c r="G40" s="139"/>
      <c r="H40" s="140"/>
      <c r="I40" s="32"/>
    </row>
    <row r="41" spans="1:9" ht="12.75" customHeight="1">
      <c r="A41" s="38"/>
      <c r="B41" s="130" t="s">
        <v>24</v>
      </c>
      <c r="C41" s="131"/>
      <c r="D41" s="131"/>
      <c r="E41" s="131"/>
      <c r="F41" s="131"/>
      <c r="G41" s="131"/>
      <c r="H41" s="132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E17:E20"/>
    <mergeCell ref="B17:D17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B3:H3"/>
    <mergeCell ref="B4:H4"/>
    <mergeCell ref="B5:H5"/>
    <mergeCell ref="B12:D12"/>
    <mergeCell ref="B14:D14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&amp;L5C8D8C7E&amp;C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PageLayoutView="0"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77" t="s">
        <v>27</v>
      </c>
      <c r="B1" s="177"/>
      <c r="C1" s="177"/>
      <c r="D1" s="177"/>
      <c r="E1" s="177"/>
      <c r="F1" s="177"/>
      <c r="G1" s="177"/>
      <c r="H1" s="177"/>
      <c r="I1" s="177"/>
      <c r="J1" s="178"/>
      <c r="L1" s="98"/>
    </row>
    <row r="2" spans="1:12" s="8" customFormat="1" ht="30" customHeight="1">
      <c r="A2" s="180" t="s">
        <v>4</v>
      </c>
      <c r="B2" s="180"/>
      <c r="C2" s="180"/>
      <c r="D2" s="179" t="s">
        <v>26</v>
      </c>
      <c r="E2" s="181" t="s">
        <v>123</v>
      </c>
      <c r="F2" s="181"/>
      <c r="G2" s="181"/>
      <c r="H2" s="181" t="s">
        <v>110</v>
      </c>
      <c r="I2" s="181"/>
      <c r="J2" s="183" t="s">
        <v>28</v>
      </c>
      <c r="K2" s="183"/>
      <c r="L2" s="98"/>
    </row>
    <row r="3" spans="1:12" s="8" customFormat="1" ht="30.75" customHeight="1">
      <c r="A3" s="180"/>
      <c r="B3" s="180"/>
      <c r="C3" s="180"/>
      <c r="D3" s="179"/>
      <c r="E3" s="183" t="s">
        <v>0</v>
      </c>
      <c r="F3" s="182" t="s">
        <v>157</v>
      </c>
      <c r="G3" s="182"/>
      <c r="H3" s="181"/>
      <c r="I3" s="181"/>
      <c r="J3" s="183"/>
      <c r="K3" s="183"/>
      <c r="L3" s="98"/>
    </row>
    <row r="4" spans="1:12" s="8" customFormat="1" ht="120" customHeight="1">
      <c r="A4" s="180"/>
      <c r="B4" s="180"/>
      <c r="C4" s="180"/>
      <c r="D4" s="179"/>
      <c r="E4" s="183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55" t="s">
        <v>2</v>
      </c>
      <c r="B5" s="156"/>
      <c r="C5" s="157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60" t="s">
        <v>42</v>
      </c>
      <c r="B6" s="158" t="s">
        <v>25</v>
      </c>
      <c r="C6" s="159"/>
      <c r="D6" s="43">
        <v>1</v>
      </c>
      <c r="E6" s="90">
        <v>417</v>
      </c>
      <c r="F6" s="90">
        <v>264</v>
      </c>
      <c r="G6" s="90"/>
      <c r="H6" s="90">
        <v>214</v>
      </c>
      <c r="I6" s="90" t="s">
        <v>172</v>
      </c>
      <c r="J6" s="90">
        <v>203</v>
      </c>
      <c r="K6" s="91">
        <v>50</v>
      </c>
      <c r="L6" s="101">
        <f aca="true" t="shared" si="0" ref="L6:L11">E6-F6</f>
        <v>153</v>
      </c>
    </row>
    <row r="7" spans="1:12" s="8" customFormat="1" ht="24.75" customHeight="1">
      <c r="A7" s="161"/>
      <c r="B7" s="158" t="s">
        <v>127</v>
      </c>
      <c r="C7" s="159"/>
      <c r="D7" s="43">
        <v>2</v>
      </c>
      <c r="E7" s="90">
        <v>4239</v>
      </c>
      <c r="F7" s="90">
        <v>4214</v>
      </c>
      <c r="G7" s="90">
        <v>3</v>
      </c>
      <c r="H7" s="90">
        <v>4175</v>
      </c>
      <c r="I7" s="90">
        <v>3852</v>
      </c>
      <c r="J7" s="90">
        <v>64</v>
      </c>
      <c r="K7" s="91"/>
      <c r="L7" s="101">
        <f t="shared" si="0"/>
        <v>25</v>
      </c>
    </row>
    <row r="8" spans="1:12" s="8" customFormat="1" ht="24" customHeight="1">
      <c r="A8" s="161"/>
      <c r="B8" s="158" t="s">
        <v>30</v>
      </c>
      <c r="C8" s="159"/>
      <c r="D8" s="43">
        <v>3</v>
      </c>
      <c r="E8" s="90">
        <v>2</v>
      </c>
      <c r="F8" s="90">
        <v>2</v>
      </c>
      <c r="G8" s="90"/>
      <c r="H8" s="90">
        <v>1</v>
      </c>
      <c r="I8" s="90">
        <v>1</v>
      </c>
      <c r="J8" s="90">
        <v>1</v>
      </c>
      <c r="K8" s="91"/>
      <c r="L8" s="101">
        <f t="shared" si="0"/>
        <v>0</v>
      </c>
    </row>
    <row r="9" spans="1:12" s="8" customFormat="1" ht="18.75" customHeight="1">
      <c r="A9" s="161"/>
      <c r="B9" s="158" t="s">
        <v>29</v>
      </c>
      <c r="C9" s="159"/>
      <c r="D9" s="43">
        <v>4</v>
      </c>
      <c r="E9" s="90">
        <v>326</v>
      </c>
      <c r="F9" s="90">
        <v>314</v>
      </c>
      <c r="G9" s="90"/>
      <c r="H9" s="90">
        <v>313</v>
      </c>
      <c r="I9" s="90">
        <v>153</v>
      </c>
      <c r="J9" s="90">
        <v>13</v>
      </c>
      <c r="K9" s="91"/>
      <c r="L9" s="101">
        <f t="shared" si="0"/>
        <v>12</v>
      </c>
    </row>
    <row r="10" spans="1:12" s="8" customFormat="1" ht="27" customHeight="1">
      <c r="A10" s="161"/>
      <c r="B10" s="158" t="s">
        <v>179</v>
      </c>
      <c r="C10" s="159"/>
      <c r="D10" s="43">
        <v>5</v>
      </c>
      <c r="E10" s="90">
        <v>7</v>
      </c>
      <c r="F10" s="90">
        <v>5</v>
      </c>
      <c r="G10" s="90">
        <v>1</v>
      </c>
      <c r="H10" s="90">
        <v>4</v>
      </c>
      <c r="I10" s="90"/>
      <c r="J10" s="90">
        <v>3</v>
      </c>
      <c r="K10" s="91"/>
      <c r="L10" s="101">
        <f t="shared" si="0"/>
        <v>2</v>
      </c>
    </row>
    <row r="11" spans="1:12" s="8" customFormat="1" ht="27" customHeight="1">
      <c r="A11" s="161"/>
      <c r="B11" s="158" t="s">
        <v>128</v>
      </c>
      <c r="C11" s="159"/>
      <c r="D11" s="43">
        <v>6</v>
      </c>
      <c r="E11" s="90"/>
      <c r="F11" s="90"/>
      <c r="G11" s="90"/>
      <c r="H11" s="90"/>
      <c r="I11" s="90"/>
      <c r="J11" s="90"/>
      <c r="K11" s="91"/>
      <c r="L11" s="101">
        <f t="shared" si="0"/>
        <v>0</v>
      </c>
    </row>
    <row r="12" spans="1:12" s="8" customFormat="1" ht="15" customHeight="1">
      <c r="A12" s="161"/>
      <c r="B12" s="158" t="s">
        <v>190</v>
      </c>
      <c r="C12" s="159"/>
      <c r="D12" s="43">
        <v>7</v>
      </c>
      <c r="E12" s="90">
        <v>35</v>
      </c>
      <c r="F12" s="90">
        <v>34</v>
      </c>
      <c r="G12" s="90"/>
      <c r="H12" s="90">
        <v>35</v>
      </c>
      <c r="I12" s="90">
        <v>16</v>
      </c>
      <c r="J12" s="90"/>
      <c r="K12" s="91"/>
      <c r="L12" s="101"/>
    </row>
    <row r="13" spans="1:12" s="8" customFormat="1" ht="15" customHeight="1">
      <c r="A13" s="161"/>
      <c r="B13" s="158" t="s">
        <v>126</v>
      </c>
      <c r="C13" s="159"/>
      <c r="D13" s="43">
        <v>8</v>
      </c>
      <c r="E13" s="90">
        <v>4</v>
      </c>
      <c r="F13" s="90">
        <v>3</v>
      </c>
      <c r="G13" s="90"/>
      <c r="H13" s="90">
        <v>4</v>
      </c>
      <c r="I13" s="90">
        <v>2</v>
      </c>
      <c r="J13" s="90"/>
      <c r="K13" s="91"/>
      <c r="L13" s="101">
        <f aca="true" t="shared" si="1" ref="L13:L21">E13-F13</f>
        <v>1</v>
      </c>
    </row>
    <row r="14" spans="1:12" s="8" customFormat="1" ht="15" customHeight="1">
      <c r="A14" s="161"/>
      <c r="B14" s="158" t="s">
        <v>188</v>
      </c>
      <c r="C14" s="159"/>
      <c r="D14" s="43">
        <v>9</v>
      </c>
      <c r="E14" s="90"/>
      <c r="F14" s="90"/>
      <c r="G14" s="90"/>
      <c r="H14" s="90"/>
      <c r="I14" s="90"/>
      <c r="J14" s="90"/>
      <c r="K14" s="91"/>
      <c r="L14" s="101">
        <f t="shared" si="1"/>
        <v>0</v>
      </c>
    </row>
    <row r="15" spans="1:12" s="8" customFormat="1" ht="15.75" customHeight="1">
      <c r="A15" s="162"/>
      <c r="B15" s="10" t="s">
        <v>37</v>
      </c>
      <c r="C15" s="10"/>
      <c r="D15" s="43">
        <v>10</v>
      </c>
      <c r="E15" s="104">
        <f aca="true" t="shared" si="2" ref="E15:K15">SUM(E6:E14)</f>
        <v>5030</v>
      </c>
      <c r="F15" s="104">
        <f t="shared" si="2"/>
        <v>4836</v>
      </c>
      <c r="G15" s="104">
        <f t="shared" si="2"/>
        <v>4</v>
      </c>
      <c r="H15" s="104">
        <f t="shared" si="2"/>
        <v>4746</v>
      </c>
      <c r="I15" s="104">
        <f t="shared" si="2"/>
        <v>4024</v>
      </c>
      <c r="J15" s="104">
        <f t="shared" si="2"/>
        <v>284</v>
      </c>
      <c r="K15" s="104">
        <f t="shared" si="2"/>
        <v>50</v>
      </c>
      <c r="L15" s="101">
        <f t="shared" si="1"/>
        <v>194</v>
      </c>
    </row>
    <row r="16" spans="1:12" ht="16.5" customHeight="1">
      <c r="A16" s="170" t="s">
        <v>59</v>
      </c>
      <c r="B16" s="163" t="s">
        <v>32</v>
      </c>
      <c r="C16" s="164"/>
      <c r="D16" s="43">
        <v>11</v>
      </c>
      <c r="E16" s="92">
        <v>230</v>
      </c>
      <c r="F16" s="92">
        <v>215</v>
      </c>
      <c r="G16" s="92">
        <v>1</v>
      </c>
      <c r="H16" s="92">
        <v>212</v>
      </c>
      <c r="I16" s="92">
        <v>182</v>
      </c>
      <c r="J16" s="92">
        <v>18</v>
      </c>
      <c r="K16" s="91"/>
      <c r="L16" s="101">
        <f t="shared" si="1"/>
        <v>15</v>
      </c>
    </row>
    <row r="17" spans="1:12" ht="13.5" customHeight="1">
      <c r="A17" s="171"/>
      <c r="B17" s="105"/>
      <c r="C17" s="106" t="s">
        <v>176</v>
      </c>
      <c r="D17" s="43">
        <v>12</v>
      </c>
      <c r="E17" s="92">
        <v>297</v>
      </c>
      <c r="F17" s="92">
        <v>195</v>
      </c>
      <c r="G17" s="92">
        <v>8</v>
      </c>
      <c r="H17" s="92">
        <v>232</v>
      </c>
      <c r="I17" s="92">
        <v>174</v>
      </c>
      <c r="J17" s="92">
        <v>64</v>
      </c>
      <c r="K17" s="91">
        <v>5</v>
      </c>
      <c r="L17" s="101">
        <f t="shared" si="1"/>
        <v>102</v>
      </c>
    </row>
    <row r="18" spans="1:12" ht="26.25" customHeight="1">
      <c r="A18" s="171"/>
      <c r="B18" s="163" t="s">
        <v>130</v>
      </c>
      <c r="C18" s="164"/>
      <c r="D18" s="43">
        <v>13</v>
      </c>
      <c r="E18" s="92"/>
      <c r="F18" s="92"/>
      <c r="G18" s="92"/>
      <c r="H18" s="92"/>
      <c r="I18" s="92"/>
      <c r="J18" s="92"/>
      <c r="K18" s="91"/>
      <c r="L18" s="101">
        <f t="shared" si="1"/>
        <v>0</v>
      </c>
    </row>
    <row r="19" spans="1:12" ht="18" customHeight="1">
      <c r="A19" s="171"/>
      <c r="B19" s="158" t="s">
        <v>29</v>
      </c>
      <c r="C19" s="159"/>
      <c r="D19" s="43">
        <v>14</v>
      </c>
      <c r="E19" s="91">
        <v>20</v>
      </c>
      <c r="F19" s="91">
        <v>13</v>
      </c>
      <c r="G19" s="91"/>
      <c r="H19" s="91">
        <v>17</v>
      </c>
      <c r="I19" s="91">
        <v>7</v>
      </c>
      <c r="J19" s="91">
        <v>3</v>
      </c>
      <c r="K19" s="91"/>
      <c r="L19" s="101">
        <f t="shared" si="1"/>
        <v>7</v>
      </c>
    </row>
    <row r="20" spans="1:12" ht="24" customHeight="1">
      <c r="A20" s="171"/>
      <c r="B20" s="163" t="s">
        <v>179</v>
      </c>
      <c r="C20" s="164"/>
      <c r="D20" s="43">
        <v>15</v>
      </c>
      <c r="E20" s="91">
        <v>2</v>
      </c>
      <c r="F20" s="91">
        <v>2</v>
      </c>
      <c r="G20" s="91"/>
      <c r="H20" s="91"/>
      <c r="I20" s="91"/>
      <c r="J20" s="91">
        <v>2</v>
      </c>
      <c r="K20" s="91"/>
      <c r="L20" s="101">
        <f t="shared" si="1"/>
        <v>0</v>
      </c>
    </row>
    <row r="21" spans="1:12" ht="17.25" customHeight="1">
      <c r="A21" s="171"/>
      <c r="B21" s="163" t="s">
        <v>35</v>
      </c>
      <c r="C21" s="164"/>
      <c r="D21" s="43">
        <v>16</v>
      </c>
      <c r="E21" s="91"/>
      <c r="F21" s="91"/>
      <c r="G21" s="91"/>
      <c r="H21" s="91"/>
      <c r="I21" s="91"/>
      <c r="J21" s="91"/>
      <c r="K21" s="91"/>
      <c r="L21" s="101">
        <f t="shared" si="1"/>
        <v>0</v>
      </c>
    </row>
    <row r="22" spans="1:12" ht="17.25" customHeight="1">
      <c r="A22" s="171"/>
      <c r="B22" s="163" t="s">
        <v>190</v>
      </c>
      <c r="C22" s="164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1"/>
      <c r="B23" s="163" t="s">
        <v>131</v>
      </c>
      <c r="C23" s="164"/>
      <c r="D23" s="43">
        <v>18</v>
      </c>
      <c r="E23" s="91"/>
      <c r="F23" s="91"/>
      <c r="G23" s="91"/>
      <c r="H23" s="91"/>
      <c r="I23" s="91"/>
      <c r="J23" s="91"/>
      <c r="K23" s="91"/>
      <c r="L23" s="101">
        <f aca="true" t="shared" si="3" ref="L23:L33">E23-F23</f>
        <v>0</v>
      </c>
    </row>
    <row r="24" spans="1:12" ht="16.5" customHeight="1">
      <c r="A24" s="172"/>
      <c r="B24" s="10" t="s">
        <v>37</v>
      </c>
      <c r="C24" s="10"/>
      <c r="D24" s="43">
        <v>19</v>
      </c>
      <c r="E24" s="91">
        <v>367</v>
      </c>
      <c r="F24" s="91">
        <v>253</v>
      </c>
      <c r="G24" s="91">
        <v>9</v>
      </c>
      <c r="H24" s="91">
        <v>279</v>
      </c>
      <c r="I24" s="91">
        <v>181</v>
      </c>
      <c r="J24" s="91">
        <v>87</v>
      </c>
      <c r="K24" s="91">
        <v>5</v>
      </c>
      <c r="L24" s="101">
        <f t="shared" si="3"/>
        <v>114</v>
      </c>
    </row>
    <row r="25" spans="1:12" ht="15.75" customHeight="1">
      <c r="A25" s="176" t="s">
        <v>115</v>
      </c>
      <c r="B25" s="163" t="s">
        <v>129</v>
      </c>
      <c r="C25" s="164"/>
      <c r="D25" s="43">
        <v>20</v>
      </c>
      <c r="E25" s="91">
        <v>1551</v>
      </c>
      <c r="F25" s="91">
        <v>1273</v>
      </c>
      <c r="G25" s="91"/>
      <c r="H25" s="91">
        <v>1207</v>
      </c>
      <c r="I25" s="91">
        <v>1012</v>
      </c>
      <c r="J25" s="91">
        <v>344</v>
      </c>
      <c r="K25" s="91"/>
      <c r="L25" s="101">
        <f t="shared" si="3"/>
        <v>278</v>
      </c>
    </row>
    <row r="26" spans="1:12" ht="22.5" customHeight="1">
      <c r="A26" s="176"/>
      <c r="B26" s="163" t="s">
        <v>130</v>
      </c>
      <c r="C26" s="164"/>
      <c r="D26" s="43">
        <v>21</v>
      </c>
      <c r="E26" s="91">
        <v>23</v>
      </c>
      <c r="F26" s="91">
        <v>20</v>
      </c>
      <c r="G26" s="91">
        <v>1</v>
      </c>
      <c r="H26" s="91">
        <v>22</v>
      </c>
      <c r="I26" s="91">
        <v>8</v>
      </c>
      <c r="J26" s="91">
        <v>1</v>
      </c>
      <c r="K26" s="91"/>
      <c r="L26" s="101">
        <f t="shared" si="3"/>
        <v>3</v>
      </c>
    </row>
    <row r="27" spans="1:12" ht="15.75" customHeight="1">
      <c r="A27" s="176"/>
      <c r="B27" s="163" t="s">
        <v>32</v>
      </c>
      <c r="C27" s="164"/>
      <c r="D27" s="43">
        <v>22</v>
      </c>
      <c r="E27" s="91">
        <v>1774</v>
      </c>
      <c r="F27" s="91">
        <v>1509</v>
      </c>
      <c r="G27" s="91">
        <v>1</v>
      </c>
      <c r="H27" s="91">
        <v>1462</v>
      </c>
      <c r="I27" s="91">
        <v>1256</v>
      </c>
      <c r="J27" s="91">
        <v>312</v>
      </c>
      <c r="K27" s="91"/>
      <c r="L27" s="101">
        <f t="shared" si="3"/>
        <v>265</v>
      </c>
    </row>
    <row r="28" spans="1:12" ht="14.25" customHeight="1">
      <c r="A28" s="176"/>
      <c r="B28" s="107"/>
      <c r="C28" s="106" t="s">
        <v>177</v>
      </c>
      <c r="D28" s="43">
        <v>23</v>
      </c>
      <c r="E28" s="91">
        <v>2085</v>
      </c>
      <c r="F28" s="91">
        <v>1356</v>
      </c>
      <c r="G28" s="91">
        <v>50</v>
      </c>
      <c r="H28" s="91">
        <v>1333</v>
      </c>
      <c r="I28" s="91">
        <v>1054</v>
      </c>
      <c r="J28" s="91">
        <v>752</v>
      </c>
      <c r="K28" s="91">
        <v>26</v>
      </c>
      <c r="L28" s="101">
        <f t="shared" si="3"/>
        <v>729</v>
      </c>
    </row>
    <row r="29" spans="1:12" ht="15.75" customHeight="1">
      <c r="A29" s="176"/>
      <c r="B29" s="163" t="s">
        <v>33</v>
      </c>
      <c r="C29" s="164"/>
      <c r="D29" s="43">
        <v>24</v>
      </c>
      <c r="E29" s="91">
        <v>139</v>
      </c>
      <c r="F29" s="91">
        <v>130</v>
      </c>
      <c r="G29" s="91"/>
      <c r="H29" s="91">
        <v>126</v>
      </c>
      <c r="I29" s="91">
        <v>116</v>
      </c>
      <c r="J29" s="91">
        <v>13</v>
      </c>
      <c r="K29" s="91"/>
      <c r="L29" s="101">
        <f t="shared" si="3"/>
        <v>9</v>
      </c>
    </row>
    <row r="30" spans="1:12" ht="15.75" customHeight="1">
      <c r="A30" s="176"/>
      <c r="B30" s="107"/>
      <c r="C30" s="106" t="s">
        <v>178</v>
      </c>
      <c r="D30" s="43">
        <v>25</v>
      </c>
      <c r="E30" s="91">
        <v>172</v>
      </c>
      <c r="F30" s="91">
        <v>119</v>
      </c>
      <c r="G30" s="91">
        <v>1</v>
      </c>
      <c r="H30" s="91">
        <v>140</v>
      </c>
      <c r="I30" s="91">
        <v>127</v>
      </c>
      <c r="J30" s="91">
        <v>32</v>
      </c>
      <c r="K30" s="91"/>
      <c r="L30" s="101">
        <f t="shared" si="3"/>
        <v>53</v>
      </c>
    </row>
    <row r="31" spans="1:12" ht="15.75" customHeight="1">
      <c r="A31" s="176"/>
      <c r="B31" s="163" t="s">
        <v>34</v>
      </c>
      <c r="C31" s="164"/>
      <c r="D31" s="43">
        <v>26</v>
      </c>
      <c r="E31" s="91">
        <v>76</v>
      </c>
      <c r="F31" s="91">
        <v>57</v>
      </c>
      <c r="G31" s="91">
        <v>1</v>
      </c>
      <c r="H31" s="91">
        <v>58</v>
      </c>
      <c r="I31" s="91">
        <v>35</v>
      </c>
      <c r="J31" s="91">
        <v>18</v>
      </c>
      <c r="K31" s="91"/>
      <c r="L31" s="101">
        <f t="shared" si="3"/>
        <v>19</v>
      </c>
    </row>
    <row r="32" spans="1:12" ht="24" customHeight="1">
      <c r="A32" s="176"/>
      <c r="B32" s="163" t="s">
        <v>180</v>
      </c>
      <c r="C32" s="164"/>
      <c r="D32" s="43">
        <v>27</v>
      </c>
      <c r="E32" s="91">
        <v>10</v>
      </c>
      <c r="F32" s="91">
        <v>6</v>
      </c>
      <c r="G32" s="91">
        <v>2</v>
      </c>
      <c r="H32" s="91">
        <v>7</v>
      </c>
      <c r="I32" s="91"/>
      <c r="J32" s="91">
        <v>3</v>
      </c>
      <c r="K32" s="91"/>
      <c r="L32" s="101">
        <f t="shared" si="3"/>
        <v>4</v>
      </c>
    </row>
    <row r="33" spans="1:12" ht="18" customHeight="1">
      <c r="A33" s="176"/>
      <c r="B33" s="163" t="s">
        <v>35</v>
      </c>
      <c r="C33" s="164"/>
      <c r="D33" s="43">
        <v>28</v>
      </c>
      <c r="E33" s="91"/>
      <c r="F33" s="91"/>
      <c r="G33" s="91"/>
      <c r="H33" s="91"/>
      <c r="I33" s="91"/>
      <c r="J33" s="91"/>
      <c r="K33" s="91"/>
      <c r="L33" s="101">
        <f t="shared" si="3"/>
        <v>0</v>
      </c>
    </row>
    <row r="34" spans="1:12" ht="18" customHeight="1">
      <c r="A34" s="176"/>
      <c r="B34" s="163" t="s">
        <v>190</v>
      </c>
      <c r="C34" s="164"/>
      <c r="D34" s="43">
        <v>29</v>
      </c>
      <c r="E34" s="91">
        <v>12</v>
      </c>
      <c r="F34" s="91">
        <v>12</v>
      </c>
      <c r="G34" s="91"/>
      <c r="H34" s="91">
        <v>12</v>
      </c>
      <c r="I34" s="91"/>
      <c r="J34" s="91"/>
      <c r="K34" s="91"/>
      <c r="L34" s="101"/>
    </row>
    <row r="35" spans="1:12" ht="16.5" customHeight="1">
      <c r="A35" s="176"/>
      <c r="B35" s="165" t="s">
        <v>134</v>
      </c>
      <c r="C35" s="166"/>
      <c r="D35" s="43">
        <v>30</v>
      </c>
      <c r="E35" s="91">
        <v>36</v>
      </c>
      <c r="F35" s="91">
        <v>26</v>
      </c>
      <c r="G35" s="91">
        <v>1</v>
      </c>
      <c r="H35" s="91">
        <v>20</v>
      </c>
      <c r="I35" s="91">
        <v>4</v>
      </c>
      <c r="J35" s="91">
        <v>16</v>
      </c>
      <c r="K35" s="91"/>
      <c r="L35" s="101">
        <f aca="true" t="shared" si="4" ref="L35:L43">E35-F35</f>
        <v>10</v>
      </c>
    </row>
    <row r="36" spans="1:12" ht="24" customHeight="1">
      <c r="A36" s="176"/>
      <c r="B36" s="165" t="s">
        <v>36</v>
      </c>
      <c r="C36" s="166"/>
      <c r="D36" s="43">
        <v>31</v>
      </c>
      <c r="E36" s="91">
        <v>353</v>
      </c>
      <c r="F36" s="91">
        <v>296</v>
      </c>
      <c r="G36" s="91"/>
      <c r="H36" s="91">
        <v>292</v>
      </c>
      <c r="I36" s="91">
        <v>168</v>
      </c>
      <c r="J36" s="91">
        <v>61</v>
      </c>
      <c r="K36" s="91"/>
      <c r="L36" s="101">
        <f t="shared" si="4"/>
        <v>57</v>
      </c>
    </row>
    <row r="37" spans="1:12" ht="39" customHeight="1">
      <c r="A37" s="176"/>
      <c r="B37" s="163" t="s">
        <v>144</v>
      </c>
      <c r="C37" s="164"/>
      <c r="D37" s="43">
        <v>32</v>
      </c>
      <c r="E37" s="91">
        <v>1</v>
      </c>
      <c r="F37" s="91">
        <v>1</v>
      </c>
      <c r="G37" s="91"/>
      <c r="H37" s="91"/>
      <c r="I37" s="91"/>
      <c r="J37" s="91">
        <v>1</v>
      </c>
      <c r="K37" s="91"/>
      <c r="L37" s="101">
        <f t="shared" si="4"/>
        <v>0</v>
      </c>
    </row>
    <row r="38" spans="1:12" ht="15.75" customHeight="1">
      <c r="A38" s="176"/>
      <c r="B38" s="163" t="s">
        <v>204</v>
      </c>
      <c r="C38" s="164"/>
      <c r="D38" s="43">
        <v>33</v>
      </c>
      <c r="E38" s="91">
        <v>5</v>
      </c>
      <c r="F38" s="91">
        <v>4</v>
      </c>
      <c r="G38" s="91"/>
      <c r="H38" s="91">
        <v>5</v>
      </c>
      <c r="I38" s="91">
        <v>3</v>
      </c>
      <c r="J38" s="91"/>
      <c r="K38" s="91"/>
      <c r="L38" s="101">
        <f t="shared" si="4"/>
        <v>1</v>
      </c>
    </row>
    <row r="39" spans="1:12" ht="36" customHeight="1">
      <c r="A39" s="176"/>
      <c r="B39" s="163" t="s">
        <v>132</v>
      </c>
      <c r="C39" s="164"/>
      <c r="D39" s="43">
        <v>34</v>
      </c>
      <c r="E39" s="91"/>
      <c r="F39" s="91"/>
      <c r="G39" s="91"/>
      <c r="H39" s="91"/>
      <c r="I39" s="91"/>
      <c r="J39" s="91"/>
      <c r="K39" s="91"/>
      <c r="L39" s="101">
        <f t="shared" si="4"/>
        <v>0</v>
      </c>
    </row>
    <row r="40" spans="1:12" ht="15.75" customHeight="1">
      <c r="A40" s="176"/>
      <c r="B40" s="10" t="s">
        <v>37</v>
      </c>
      <c r="C40" s="10"/>
      <c r="D40" s="43">
        <v>35</v>
      </c>
      <c r="E40" s="91">
        <v>4865</v>
      </c>
      <c r="F40" s="91">
        <v>3662</v>
      </c>
      <c r="G40" s="91">
        <v>56</v>
      </c>
      <c r="H40" s="91">
        <v>3312</v>
      </c>
      <c r="I40" s="91">
        <v>2411</v>
      </c>
      <c r="J40" s="91">
        <v>1553</v>
      </c>
      <c r="K40" s="91">
        <v>26</v>
      </c>
      <c r="L40" s="101">
        <f t="shared" si="4"/>
        <v>1203</v>
      </c>
    </row>
    <row r="41" spans="1:12" ht="18.75" customHeight="1">
      <c r="A41" s="169" t="s">
        <v>44</v>
      </c>
      <c r="B41" s="174" t="s">
        <v>45</v>
      </c>
      <c r="C41" s="174"/>
      <c r="D41" s="43">
        <v>36</v>
      </c>
      <c r="E41" s="91">
        <v>2461</v>
      </c>
      <c r="F41" s="91">
        <v>2222</v>
      </c>
      <c r="G41" s="91"/>
      <c r="H41" s="91">
        <v>2176</v>
      </c>
      <c r="I41" s="91" t="s">
        <v>172</v>
      </c>
      <c r="J41" s="91">
        <v>285</v>
      </c>
      <c r="K41" s="91">
        <v>10</v>
      </c>
      <c r="L41" s="101">
        <f t="shared" si="4"/>
        <v>239</v>
      </c>
    </row>
    <row r="42" spans="1:12" ht="16.5" customHeight="1">
      <c r="A42" s="169"/>
      <c r="B42" s="167" t="s">
        <v>48</v>
      </c>
      <c r="C42" s="168"/>
      <c r="D42" s="43">
        <v>37</v>
      </c>
      <c r="E42" s="91">
        <v>34</v>
      </c>
      <c r="F42" s="91">
        <v>27</v>
      </c>
      <c r="G42" s="91"/>
      <c r="H42" s="91">
        <v>30</v>
      </c>
      <c r="I42" s="91" t="s">
        <v>172</v>
      </c>
      <c r="J42" s="91">
        <v>4</v>
      </c>
      <c r="K42" s="91"/>
      <c r="L42" s="101">
        <f t="shared" si="4"/>
        <v>7</v>
      </c>
    </row>
    <row r="43" spans="1:12" ht="26.25" customHeight="1">
      <c r="A43" s="169"/>
      <c r="B43" s="175" t="s">
        <v>43</v>
      </c>
      <c r="C43" s="175"/>
      <c r="D43" s="43">
        <v>38</v>
      </c>
      <c r="E43" s="91">
        <v>37</v>
      </c>
      <c r="F43" s="91">
        <v>37</v>
      </c>
      <c r="G43" s="91"/>
      <c r="H43" s="91">
        <v>33</v>
      </c>
      <c r="I43" s="91">
        <v>13</v>
      </c>
      <c r="J43" s="91">
        <v>4</v>
      </c>
      <c r="K43" s="91"/>
      <c r="L43" s="101">
        <f t="shared" si="4"/>
        <v>0</v>
      </c>
    </row>
    <row r="44" spans="1:12" ht="16.5" customHeight="1">
      <c r="A44" s="169"/>
      <c r="B44" s="153" t="s">
        <v>190</v>
      </c>
      <c r="C44" s="154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69"/>
      <c r="B45" s="10" t="s">
        <v>37</v>
      </c>
      <c r="C45" s="76"/>
      <c r="D45" s="43">
        <v>40</v>
      </c>
      <c r="E45" s="91">
        <f>E41+E43+E44</f>
        <v>2498</v>
      </c>
      <c r="F45" s="91">
        <f aca="true" t="shared" si="5" ref="F45:K45">F41+F43+F44</f>
        <v>2259</v>
      </c>
      <c r="G45" s="91">
        <f t="shared" si="5"/>
        <v>0</v>
      </c>
      <c r="H45" s="91">
        <f t="shared" si="5"/>
        <v>2209</v>
      </c>
      <c r="I45" s="91">
        <f>I43+I44</f>
        <v>13</v>
      </c>
      <c r="J45" s="91">
        <f t="shared" si="5"/>
        <v>289</v>
      </c>
      <c r="K45" s="91">
        <f t="shared" si="5"/>
        <v>10</v>
      </c>
      <c r="L45" s="101">
        <f>E45-F45</f>
        <v>239</v>
      </c>
    </row>
    <row r="46" spans="1:12" ht="15.75">
      <c r="A46" s="173" t="s">
        <v>189</v>
      </c>
      <c r="B46" s="173"/>
      <c r="C46" s="173"/>
      <c r="D46" s="43">
        <v>41</v>
      </c>
      <c r="E46" s="91">
        <f>E15+E24+E40+E45</f>
        <v>12760</v>
      </c>
      <c r="F46" s="91">
        <f aca="true" t="shared" si="6" ref="F46:K46">F15+F24+F40+F45</f>
        <v>11010</v>
      </c>
      <c r="G46" s="91">
        <f t="shared" si="6"/>
        <v>69</v>
      </c>
      <c r="H46" s="91">
        <f t="shared" si="6"/>
        <v>10546</v>
      </c>
      <c r="I46" s="91">
        <f t="shared" si="6"/>
        <v>6629</v>
      </c>
      <c r="J46" s="91">
        <f t="shared" si="6"/>
        <v>2213</v>
      </c>
      <c r="K46" s="91">
        <f t="shared" si="6"/>
        <v>91</v>
      </c>
      <c r="L46" s="101">
        <f>E46-F46</f>
        <v>1750</v>
      </c>
    </row>
    <row r="47" spans="1:3" ht="15.75">
      <c r="A47" s="45"/>
      <c r="B47" s="46"/>
      <c r="C47" s="46"/>
    </row>
  </sheetData>
  <sheetProtection/>
  <mergeCells count="47">
    <mergeCell ref="A1:J1"/>
    <mergeCell ref="D2:D4"/>
    <mergeCell ref="A2:C4"/>
    <mergeCell ref="E2:G2"/>
    <mergeCell ref="F3:G3"/>
    <mergeCell ref="E3:E4"/>
    <mergeCell ref="J2:K3"/>
    <mergeCell ref="H2:I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18:C18"/>
    <mergeCell ref="B19:C19"/>
    <mergeCell ref="A16:A24"/>
    <mergeCell ref="B25:C25"/>
    <mergeCell ref="B27:C27"/>
    <mergeCell ref="B21:C21"/>
    <mergeCell ref="B23:C23"/>
    <mergeCell ref="B20:C20"/>
    <mergeCell ref="B22:C22"/>
    <mergeCell ref="B34:C34"/>
    <mergeCell ref="B42:C42"/>
    <mergeCell ref="A41:A45"/>
    <mergeCell ref="B33:C33"/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&amp;L5C8D8C7E&amp;CФорма № 1-мзс, Підрозділ: Автозаводський районний суд м.Кременчука, 
Початок періоду: 01.01.2019, Кінець періоду: 30.09.2019&amp;R&amp;P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84" t="s">
        <v>142</v>
      </c>
      <c r="B1" s="184"/>
      <c r="C1" s="184"/>
      <c r="D1" s="184"/>
      <c r="E1" s="44"/>
      <c r="F1" s="48"/>
    </row>
    <row r="2" spans="1:7" ht="22.5" customHeight="1">
      <c r="A2" s="200" t="s">
        <v>4</v>
      </c>
      <c r="B2" s="200"/>
      <c r="C2" s="200"/>
      <c r="D2" s="200"/>
      <c r="E2" s="200"/>
      <c r="F2" s="12" t="s">
        <v>38</v>
      </c>
      <c r="G2" s="12" t="s">
        <v>5</v>
      </c>
    </row>
    <row r="3" spans="1:7" ht="17.25" customHeight="1">
      <c r="A3" s="209" t="s">
        <v>42</v>
      </c>
      <c r="B3" s="208" t="s">
        <v>72</v>
      </c>
      <c r="C3" s="208"/>
      <c r="D3" s="208"/>
      <c r="E3" s="208"/>
      <c r="F3" s="75">
        <v>1</v>
      </c>
      <c r="G3" s="93">
        <v>15</v>
      </c>
    </row>
    <row r="4" spans="1:7" ht="17.25" customHeight="1">
      <c r="A4" s="210"/>
      <c r="B4" s="52"/>
      <c r="C4" s="212" t="s">
        <v>11</v>
      </c>
      <c r="D4" s="212"/>
      <c r="E4" s="213"/>
      <c r="F4" s="75">
        <v>2</v>
      </c>
      <c r="G4" s="93">
        <v>15</v>
      </c>
    </row>
    <row r="5" spans="1:7" ht="17.25" customHeight="1">
      <c r="A5" s="210"/>
      <c r="B5" s="205" t="s">
        <v>73</v>
      </c>
      <c r="C5" s="206"/>
      <c r="D5" s="206"/>
      <c r="E5" s="207"/>
      <c r="F5" s="75">
        <v>3</v>
      </c>
      <c r="G5" s="93">
        <v>188</v>
      </c>
    </row>
    <row r="6" spans="1:7" ht="17.25" customHeight="1">
      <c r="A6" s="210"/>
      <c r="B6" s="194" t="s">
        <v>67</v>
      </c>
      <c r="C6" s="201" t="s">
        <v>68</v>
      </c>
      <c r="D6" s="201"/>
      <c r="E6" s="201"/>
      <c r="F6" s="75">
        <v>4</v>
      </c>
      <c r="G6" s="93"/>
    </row>
    <row r="7" spans="1:7" ht="25.5" customHeight="1">
      <c r="A7" s="210"/>
      <c r="B7" s="195"/>
      <c r="C7" s="201" t="s">
        <v>69</v>
      </c>
      <c r="D7" s="201"/>
      <c r="E7" s="201"/>
      <c r="F7" s="75">
        <v>5</v>
      </c>
      <c r="G7" s="93">
        <v>1</v>
      </c>
    </row>
    <row r="8" spans="1:7" ht="18.75" customHeight="1">
      <c r="A8" s="210"/>
      <c r="B8" s="195"/>
      <c r="C8" s="194" t="s">
        <v>70</v>
      </c>
      <c r="D8" s="201" t="s">
        <v>71</v>
      </c>
      <c r="E8" s="201"/>
      <c r="F8" s="75">
        <v>6</v>
      </c>
      <c r="G8" s="93">
        <v>22</v>
      </c>
    </row>
    <row r="9" spans="1:7" ht="18.75" customHeight="1">
      <c r="A9" s="210"/>
      <c r="B9" s="195"/>
      <c r="C9" s="194"/>
      <c r="D9" s="201" t="s">
        <v>57</v>
      </c>
      <c r="E9" s="201"/>
      <c r="F9" s="75">
        <v>7</v>
      </c>
      <c r="G9" s="93">
        <v>27</v>
      </c>
    </row>
    <row r="10" spans="1:7" ht="18.75" customHeight="1">
      <c r="A10" s="210"/>
      <c r="B10" s="195"/>
      <c r="C10" s="194"/>
      <c r="D10" s="201" t="s">
        <v>58</v>
      </c>
      <c r="E10" s="201"/>
      <c r="F10" s="75">
        <v>8</v>
      </c>
      <c r="G10" s="93">
        <v>23</v>
      </c>
    </row>
    <row r="11" spans="1:7" ht="18.75" customHeight="1">
      <c r="A11" s="210"/>
      <c r="B11" s="218" t="s">
        <v>74</v>
      </c>
      <c r="C11" s="218"/>
      <c r="D11" s="218"/>
      <c r="E11" s="74" t="s">
        <v>75</v>
      </c>
      <c r="F11" s="75">
        <v>9</v>
      </c>
      <c r="G11" s="93">
        <v>7</v>
      </c>
    </row>
    <row r="12" spans="1:7" ht="19.5" customHeight="1">
      <c r="A12" s="210"/>
      <c r="B12" s="218"/>
      <c r="C12" s="218"/>
      <c r="D12" s="218"/>
      <c r="E12" s="74" t="s">
        <v>76</v>
      </c>
      <c r="F12" s="75">
        <v>10</v>
      </c>
      <c r="G12" s="93">
        <v>8</v>
      </c>
    </row>
    <row r="13" spans="1:7" ht="23.25" customHeight="1">
      <c r="A13" s="210"/>
      <c r="B13" s="193" t="s">
        <v>77</v>
      </c>
      <c r="C13" s="214" t="s">
        <v>78</v>
      </c>
      <c r="D13" s="215"/>
      <c r="E13" s="216"/>
      <c r="F13" s="75">
        <v>11</v>
      </c>
      <c r="G13" s="93">
        <v>51</v>
      </c>
    </row>
    <row r="14" spans="1:7" ht="12" customHeight="1">
      <c r="A14" s="210"/>
      <c r="B14" s="193"/>
      <c r="C14" s="201" t="s">
        <v>79</v>
      </c>
      <c r="D14" s="201"/>
      <c r="E14" s="201"/>
      <c r="F14" s="75">
        <v>12</v>
      </c>
      <c r="G14" s="93">
        <v>193</v>
      </c>
    </row>
    <row r="15" spans="1:7" ht="12" customHeight="1">
      <c r="A15" s="210"/>
      <c r="B15" s="193"/>
      <c r="C15" s="201" t="s">
        <v>85</v>
      </c>
      <c r="D15" s="201"/>
      <c r="E15" s="201"/>
      <c r="F15" s="75">
        <v>13</v>
      </c>
      <c r="G15" s="93">
        <v>3</v>
      </c>
    </row>
    <row r="16" spans="1:7" ht="12" customHeight="1">
      <c r="A16" s="210"/>
      <c r="B16" s="193"/>
      <c r="C16" s="217" t="s">
        <v>80</v>
      </c>
      <c r="D16" s="217"/>
      <c r="E16" s="217"/>
      <c r="F16" s="75">
        <v>14</v>
      </c>
      <c r="G16" s="93">
        <v>7</v>
      </c>
    </row>
    <row r="17" spans="1:7" ht="12" customHeight="1">
      <c r="A17" s="210"/>
      <c r="B17" s="193"/>
      <c r="C17" s="217" t="s">
        <v>81</v>
      </c>
      <c r="D17" s="217"/>
      <c r="E17" s="217"/>
      <c r="F17" s="75">
        <v>15</v>
      </c>
      <c r="G17" s="93">
        <v>16</v>
      </c>
    </row>
    <row r="18" spans="1:7" ht="12" customHeight="1">
      <c r="A18" s="210"/>
      <c r="B18" s="193"/>
      <c r="C18" s="201" t="s">
        <v>82</v>
      </c>
      <c r="D18" s="201"/>
      <c r="E18" s="201"/>
      <c r="F18" s="75">
        <v>16</v>
      </c>
      <c r="G18" s="93">
        <v>93</v>
      </c>
    </row>
    <row r="19" spans="1:7" ht="12" customHeight="1">
      <c r="A19" s="210"/>
      <c r="B19" s="193"/>
      <c r="C19" s="201" t="s">
        <v>83</v>
      </c>
      <c r="D19" s="201"/>
      <c r="E19" s="201"/>
      <c r="F19" s="75">
        <v>17</v>
      </c>
      <c r="G19" s="93"/>
    </row>
    <row r="20" spans="1:7" ht="12" customHeight="1">
      <c r="A20" s="210"/>
      <c r="B20" s="193"/>
      <c r="C20" s="217" t="s">
        <v>84</v>
      </c>
      <c r="D20" s="217"/>
      <c r="E20" s="217"/>
      <c r="F20" s="75">
        <v>18</v>
      </c>
      <c r="G20" s="93">
        <v>982</v>
      </c>
    </row>
    <row r="21" spans="1:7" ht="12" customHeight="1">
      <c r="A21" s="210"/>
      <c r="B21" s="219" t="s">
        <v>93</v>
      </c>
      <c r="C21" s="55" t="s">
        <v>86</v>
      </c>
      <c r="D21" s="56"/>
      <c r="E21" s="57"/>
      <c r="F21" s="75">
        <v>19</v>
      </c>
      <c r="G21" s="93">
        <v>39</v>
      </c>
    </row>
    <row r="22" spans="1:7" ht="12" customHeight="1">
      <c r="A22" s="210"/>
      <c r="B22" s="220"/>
      <c r="C22" s="58" t="s">
        <v>87</v>
      </c>
      <c r="D22" s="59"/>
      <c r="E22" s="60"/>
      <c r="F22" s="75">
        <v>20</v>
      </c>
      <c r="G22" s="93">
        <v>17</v>
      </c>
    </row>
    <row r="23" spans="1:7" ht="12" customHeight="1">
      <c r="A23" s="210"/>
      <c r="B23" s="220"/>
      <c r="C23" s="55" t="s">
        <v>88</v>
      </c>
      <c r="D23" s="56"/>
      <c r="E23" s="57"/>
      <c r="F23" s="75">
        <v>21</v>
      </c>
      <c r="G23" s="93">
        <v>22</v>
      </c>
    </row>
    <row r="24" spans="1:7" ht="12" customHeight="1">
      <c r="A24" s="210"/>
      <c r="B24" s="220"/>
      <c r="C24" s="58" t="s">
        <v>89</v>
      </c>
      <c r="D24" s="59"/>
      <c r="E24" s="60"/>
      <c r="F24" s="75">
        <v>22</v>
      </c>
      <c r="G24" s="93">
        <v>13</v>
      </c>
    </row>
    <row r="25" spans="1:7" ht="12" customHeight="1">
      <c r="A25" s="210"/>
      <c r="B25" s="220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0"/>
      <c r="B26" s="220"/>
      <c r="C26" s="53" t="s">
        <v>91</v>
      </c>
      <c r="D26" s="54"/>
      <c r="E26" s="54"/>
      <c r="F26" s="75">
        <v>24</v>
      </c>
      <c r="G26" s="93">
        <v>1</v>
      </c>
    </row>
    <row r="27" spans="1:7" ht="12" customHeight="1">
      <c r="A27" s="211"/>
      <c r="B27" s="221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228" t="s">
        <v>59</v>
      </c>
      <c r="B28" s="202" t="s">
        <v>49</v>
      </c>
      <c r="C28" s="203"/>
      <c r="D28" s="203"/>
      <c r="E28" s="204"/>
      <c r="F28" s="75">
        <v>26</v>
      </c>
      <c r="G28" s="94">
        <v>40</v>
      </c>
    </row>
    <row r="29" spans="1:7" ht="12" customHeight="1">
      <c r="A29" s="229"/>
      <c r="B29" s="186" t="s">
        <v>64</v>
      </c>
      <c r="C29" s="225" t="s">
        <v>50</v>
      </c>
      <c r="D29" s="226"/>
      <c r="E29" s="227"/>
      <c r="F29" s="75">
        <v>27</v>
      </c>
      <c r="G29" s="94">
        <v>9</v>
      </c>
    </row>
    <row r="30" spans="1:7" ht="12" customHeight="1">
      <c r="A30" s="229"/>
      <c r="B30" s="186"/>
      <c r="C30" s="187" t="s">
        <v>51</v>
      </c>
      <c r="D30" s="188" t="s">
        <v>52</v>
      </c>
      <c r="E30" s="189"/>
      <c r="F30" s="75">
        <v>28</v>
      </c>
      <c r="G30" s="94">
        <v>2</v>
      </c>
    </row>
    <row r="31" spans="1:7" ht="12" customHeight="1">
      <c r="A31" s="229"/>
      <c r="B31" s="186"/>
      <c r="C31" s="187"/>
      <c r="D31" s="188" t="s">
        <v>53</v>
      </c>
      <c r="E31" s="189"/>
      <c r="F31" s="75">
        <v>29</v>
      </c>
      <c r="G31" s="94">
        <v>7</v>
      </c>
    </row>
    <row r="32" spans="1:7" ht="12" customHeight="1">
      <c r="A32" s="229"/>
      <c r="B32" s="186"/>
      <c r="C32" s="188" t="s">
        <v>54</v>
      </c>
      <c r="D32" s="199"/>
      <c r="E32" s="189"/>
      <c r="F32" s="75">
        <v>30</v>
      </c>
      <c r="G32" s="94"/>
    </row>
    <row r="33" spans="1:7" ht="12" customHeight="1">
      <c r="A33" s="229"/>
      <c r="B33" s="186"/>
      <c r="C33" s="188" t="s">
        <v>55</v>
      </c>
      <c r="D33" s="199"/>
      <c r="E33" s="189"/>
      <c r="F33" s="75">
        <v>31</v>
      </c>
      <c r="G33" s="94"/>
    </row>
    <row r="34" spans="1:7" ht="12" customHeight="1">
      <c r="A34" s="229"/>
      <c r="B34" s="186" t="s">
        <v>65</v>
      </c>
      <c r="C34" s="188" t="s">
        <v>56</v>
      </c>
      <c r="D34" s="199"/>
      <c r="E34" s="189"/>
      <c r="F34" s="75">
        <v>32</v>
      </c>
      <c r="G34" s="94">
        <v>1</v>
      </c>
    </row>
    <row r="35" spans="1:7" ht="12" customHeight="1">
      <c r="A35" s="229"/>
      <c r="B35" s="186"/>
      <c r="C35" s="188" t="s">
        <v>57</v>
      </c>
      <c r="D35" s="199"/>
      <c r="E35" s="189"/>
      <c r="F35" s="75">
        <v>33</v>
      </c>
      <c r="G35" s="94">
        <v>2</v>
      </c>
    </row>
    <row r="36" spans="1:7" ht="12" customHeight="1">
      <c r="A36" s="229"/>
      <c r="B36" s="186"/>
      <c r="C36" s="188" t="s">
        <v>58</v>
      </c>
      <c r="D36" s="199"/>
      <c r="E36" s="189"/>
      <c r="F36" s="75">
        <v>34</v>
      </c>
      <c r="G36" s="94">
        <v>3</v>
      </c>
    </row>
    <row r="37" spans="1:8" ht="12" customHeight="1">
      <c r="A37" s="229"/>
      <c r="B37" s="222" t="s">
        <v>66</v>
      </c>
      <c r="C37" s="223"/>
      <c r="D37" s="223"/>
      <c r="E37" s="224"/>
      <c r="F37" s="75">
        <v>35</v>
      </c>
      <c r="G37" s="95">
        <f>SUM(G38:G42)</f>
        <v>0</v>
      </c>
      <c r="H37" s="51"/>
    </row>
    <row r="38" spans="1:8" ht="12" customHeight="1">
      <c r="A38" s="229"/>
      <c r="B38" s="231" t="s">
        <v>135</v>
      </c>
      <c r="C38" s="196" t="s">
        <v>136</v>
      </c>
      <c r="D38" s="197"/>
      <c r="E38" s="198"/>
      <c r="F38" s="75">
        <v>36</v>
      </c>
      <c r="G38" s="94"/>
      <c r="H38" s="51"/>
    </row>
    <row r="39" spans="1:8" ht="12" customHeight="1">
      <c r="A39" s="229"/>
      <c r="B39" s="232"/>
      <c r="C39" s="196" t="s">
        <v>137</v>
      </c>
      <c r="D39" s="197"/>
      <c r="E39" s="198"/>
      <c r="F39" s="75">
        <v>37</v>
      </c>
      <c r="G39" s="94"/>
      <c r="H39" s="51"/>
    </row>
    <row r="40" spans="1:8" ht="12" customHeight="1">
      <c r="A40" s="229"/>
      <c r="B40" s="232"/>
      <c r="C40" s="196" t="s">
        <v>138</v>
      </c>
      <c r="D40" s="197"/>
      <c r="E40" s="198"/>
      <c r="F40" s="75">
        <v>38</v>
      </c>
      <c r="G40" s="94"/>
      <c r="H40" s="51"/>
    </row>
    <row r="41" spans="1:8" ht="12" customHeight="1">
      <c r="A41" s="229"/>
      <c r="B41" s="232"/>
      <c r="C41" s="196" t="s">
        <v>139</v>
      </c>
      <c r="D41" s="197"/>
      <c r="E41" s="198"/>
      <c r="F41" s="75">
        <v>39</v>
      </c>
      <c r="G41" s="94"/>
      <c r="H41" s="51"/>
    </row>
    <row r="42" spans="1:8" ht="12" customHeight="1">
      <c r="A42" s="230"/>
      <c r="B42" s="233"/>
      <c r="C42" s="196" t="s">
        <v>181</v>
      </c>
      <c r="D42" s="197"/>
      <c r="E42" s="198"/>
      <c r="F42" s="75">
        <v>40</v>
      </c>
      <c r="G42" s="94"/>
      <c r="H42" s="51"/>
    </row>
    <row r="43" spans="1:7" ht="24.75" customHeight="1">
      <c r="A43" s="228" t="s">
        <v>60</v>
      </c>
      <c r="B43" s="192" t="s">
        <v>49</v>
      </c>
      <c r="C43" s="192"/>
      <c r="D43" s="192"/>
      <c r="E43" s="192"/>
      <c r="F43" s="75">
        <v>41</v>
      </c>
      <c r="G43" s="94">
        <v>564</v>
      </c>
    </row>
    <row r="44" spans="1:7" ht="12" customHeight="1">
      <c r="A44" s="229"/>
      <c r="B44" s="186" t="s">
        <v>64</v>
      </c>
      <c r="C44" s="190" t="s">
        <v>50</v>
      </c>
      <c r="D44" s="190"/>
      <c r="E44" s="190"/>
      <c r="F44" s="75">
        <v>42</v>
      </c>
      <c r="G44" s="94">
        <v>117</v>
      </c>
    </row>
    <row r="45" spans="1:7" ht="12" customHeight="1">
      <c r="A45" s="229"/>
      <c r="B45" s="186"/>
      <c r="C45" s="187" t="s">
        <v>51</v>
      </c>
      <c r="D45" s="191" t="s">
        <v>52</v>
      </c>
      <c r="E45" s="191"/>
      <c r="F45" s="75">
        <v>43</v>
      </c>
      <c r="G45" s="94">
        <v>16</v>
      </c>
    </row>
    <row r="46" spans="1:7" ht="12" customHeight="1">
      <c r="A46" s="229"/>
      <c r="B46" s="186"/>
      <c r="C46" s="187"/>
      <c r="D46" s="191" t="s">
        <v>53</v>
      </c>
      <c r="E46" s="191"/>
      <c r="F46" s="75">
        <v>44</v>
      </c>
      <c r="G46" s="94">
        <v>101</v>
      </c>
    </row>
    <row r="47" spans="1:7" ht="12" customHeight="1">
      <c r="A47" s="229"/>
      <c r="B47" s="186"/>
      <c r="C47" s="191" t="s">
        <v>54</v>
      </c>
      <c r="D47" s="191"/>
      <c r="E47" s="191"/>
      <c r="F47" s="75">
        <v>45</v>
      </c>
      <c r="G47" s="94"/>
    </row>
    <row r="48" spans="1:7" ht="12" customHeight="1">
      <c r="A48" s="229"/>
      <c r="B48" s="186"/>
      <c r="C48" s="191" t="s">
        <v>55</v>
      </c>
      <c r="D48" s="191"/>
      <c r="E48" s="191"/>
      <c r="F48" s="75">
        <v>46</v>
      </c>
      <c r="G48" s="94">
        <v>1</v>
      </c>
    </row>
    <row r="49" spans="1:7" ht="12" customHeight="1">
      <c r="A49" s="229"/>
      <c r="B49" s="186" t="s">
        <v>65</v>
      </c>
      <c r="C49" s="191" t="s">
        <v>56</v>
      </c>
      <c r="D49" s="191"/>
      <c r="E49" s="191"/>
      <c r="F49" s="75">
        <v>47</v>
      </c>
      <c r="G49" s="94">
        <v>186</v>
      </c>
    </row>
    <row r="50" spans="1:7" ht="12" customHeight="1">
      <c r="A50" s="229"/>
      <c r="B50" s="186"/>
      <c r="C50" s="191" t="s">
        <v>57</v>
      </c>
      <c r="D50" s="191"/>
      <c r="E50" s="191"/>
      <c r="F50" s="75">
        <v>48</v>
      </c>
      <c r="G50" s="94">
        <v>27</v>
      </c>
    </row>
    <row r="51" spans="1:7" ht="12" customHeight="1">
      <c r="A51" s="229"/>
      <c r="B51" s="186"/>
      <c r="C51" s="191" t="s">
        <v>58</v>
      </c>
      <c r="D51" s="191"/>
      <c r="E51" s="191"/>
      <c r="F51" s="75">
        <v>49</v>
      </c>
      <c r="G51" s="94">
        <v>8</v>
      </c>
    </row>
    <row r="52" spans="1:7" ht="12" customHeight="1">
      <c r="A52" s="229"/>
      <c r="B52" s="185" t="s">
        <v>66</v>
      </c>
      <c r="C52" s="185"/>
      <c r="D52" s="185"/>
      <c r="E52" s="185"/>
      <c r="F52" s="75">
        <v>50</v>
      </c>
      <c r="G52" s="94">
        <f>SUM(G53:G57)</f>
        <v>0</v>
      </c>
    </row>
    <row r="53" spans="1:7" ht="12" customHeight="1">
      <c r="A53" s="229"/>
      <c r="B53" s="231" t="s">
        <v>135</v>
      </c>
      <c r="C53" s="237" t="s">
        <v>136</v>
      </c>
      <c r="D53" s="237"/>
      <c r="E53" s="237"/>
      <c r="F53" s="75">
        <v>51</v>
      </c>
      <c r="G53" s="94"/>
    </row>
    <row r="54" spans="1:7" ht="12" customHeight="1">
      <c r="A54" s="229"/>
      <c r="B54" s="232"/>
      <c r="C54" s="237" t="s">
        <v>137</v>
      </c>
      <c r="D54" s="237"/>
      <c r="E54" s="237"/>
      <c r="F54" s="75">
        <v>52</v>
      </c>
      <c r="G54" s="94"/>
    </row>
    <row r="55" spans="1:7" ht="12" customHeight="1">
      <c r="A55" s="229"/>
      <c r="B55" s="232"/>
      <c r="C55" s="237" t="s">
        <v>138</v>
      </c>
      <c r="D55" s="237"/>
      <c r="E55" s="237"/>
      <c r="F55" s="75">
        <v>53</v>
      </c>
      <c r="G55" s="94"/>
    </row>
    <row r="56" spans="1:7" ht="12" customHeight="1">
      <c r="A56" s="229"/>
      <c r="B56" s="232"/>
      <c r="C56" s="237" t="s">
        <v>139</v>
      </c>
      <c r="D56" s="237"/>
      <c r="E56" s="237"/>
      <c r="F56" s="75">
        <v>54</v>
      </c>
      <c r="G56" s="94"/>
    </row>
    <row r="57" spans="1:7" ht="12.75">
      <c r="A57" s="230"/>
      <c r="B57" s="233"/>
      <c r="C57" s="234" t="s">
        <v>181</v>
      </c>
      <c r="D57" s="235"/>
      <c r="E57" s="236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36:E36"/>
    <mergeCell ref="B37:E37"/>
    <mergeCell ref="C45:C46"/>
    <mergeCell ref="C33:E33"/>
    <mergeCell ref="C47:E47"/>
    <mergeCell ref="C40:E40"/>
    <mergeCell ref="C41:E41"/>
    <mergeCell ref="D45:E45"/>
    <mergeCell ref="D46:E46"/>
    <mergeCell ref="C7:E7"/>
    <mergeCell ref="C35:E35"/>
    <mergeCell ref="B11:D12"/>
    <mergeCell ref="C20:E20"/>
    <mergeCell ref="B21:B27"/>
    <mergeCell ref="C29:E29"/>
    <mergeCell ref="C17:E17"/>
    <mergeCell ref="C18:E18"/>
    <mergeCell ref="C13:E13"/>
    <mergeCell ref="D10:E10"/>
    <mergeCell ref="C19:E19"/>
    <mergeCell ref="C15:E15"/>
    <mergeCell ref="C16:E16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&amp;L5C8D8C7E&amp;CФорма № 1-мзс, Підрозділ: Автозаводський районний суд м.Кременчука, 
Початок періоду: 01.01.2019, Кінець періоду: 30.09.2019&amp;R&amp;P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zoomScaleSheetLayoutView="100" zoomScalePageLayoutView="0" workbookViewId="0" topLeftCell="A53">
      <selection activeCell="G75" sqref="G7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84" t="s">
        <v>143</v>
      </c>
      <c r="B1" s="184"/>
      <c r="C1" s="184"/>
      <c r="D1" s="184"/>
      <c r="E1" s="44"/>
      <c r="F1" s="44"/>
      <c r="G1" s="44"/>
      <c r="H1" s="44"/>
      <c r="I1" s="11"/>
    </row>
    <row r="2" spans="1:9" ht="18.75" customHeight="1">
      <c r="A2" s="298" t="s">
        <v>4</v>
      </c>
      <c r="B2" s="299"/>
      <c r="C2" s="299"/>
      <c r="D2" s="299"/>
      <c r="E2" s="299"/>
      <c r="F2" s="299"/>
      <c r="G2" s="300"/>
      <c r="H2" s="12" t="s">
        <v>38</v>
      </c>
      <c r="I2" s="12" t="s">
        <v>5</v>
      </c>
    </row>
    <row r="3" spans="1:9" ht="15" customHeight="1">
      <c r="A3" s="294" t="s">
        <v>42</v>
      </c>
      <c r="B3" s="272" t="s">
        <v>146</v>
      </c>
      <c r="C3" s="273"/>
      <c r="D3" s="273"/>
      <c r="E3" s="273"/>
      <c r="F3" s="273"/>
      <c r="G3" s="274"/>
      <c r="H3" s="14">
        <v>1</v>
      </c>
      <c r="I3" s="93">
        <v>215</v>
      </c>
    </row>
    <row r="4" spans="1:9" ht="14.25" customHeight="1">
      <c r="A4" s="294"/>
      <c r="B4" s="304" t="s">
        <v>1</v>
      </c>
      <c r="C4" s="301" t="s">
        <v>140</v>
      </c>
      <c r="D4" s="302"/>
      <c r="E4" s="302"/>
      <c r="F4" s="302"/>
      <c r="G4" s="303"/>
      <c r="H4" s="14">
        <v>2</v>
      </c>
      <c r="I4" s="93">
        <v>190</v>
      </c>
    </row>
    <row r="5" spans="1:9" ht="14.25" customHeight="1">
      <c r="A5" s="294"/>
      <c r="B5" s="305"/>
      <c r="C5" s="307" t="s">
        <v>141</v>
      </c>
      <c r="D5" s="308"/>
      <c r="E5" s="308"/>
      <c r="F5" s="308"/>
      <c r="G5" s="309"/>
      <c r="H5" s="14">
        <v>3</v>
      </c>
      <c r="I5" s="93">
        <v>38</v>
      </c>
    </row>
    <row r="6" spans="1:9" ht="14.25" customHeight="1">
      <c r="A6" s="294"/>
      <c r="B6" s="305"/>
      <c r="C6" s="301" t="s">
        <v>8</v>
      </c>
      <c r="D6" s="302"/>
      <c r="E6" s="302"/>
      <c r="F6" s="302"/>
      <c r="G6" s="303"/>
      <c r="H6" s="14">
        <v>4</v>
      </c>
      <c r="I6" s="93"/>
    </row>
    <row r="7" spans="1:9" ht="14.25" customHeight="1">
      <c r="A7" s="294"/>
      <c r="B7" s="305"/>
      <c r="C7" s="301" t="s">
        <v>7</v>
      </c>
      <c r="D7" s="302"/>
      <c r="E7" s="302"/>
      <c r="F7" s="302"/>
      <c r="G7" s="303"/>
      <c r="H7" s="14">
        <v>5</v>
      </c>
      <c r="I7" s="93">
        <v>17</v>
      </c>
    </row>
    <row r="8" spans="1:9" ht="14.25" customHeight="1">
      <c r="A8" s="294"/>
      <c r="B8" s="305"/>
      <c r="C8" s="301" t="s">
        <v>9</v>
      </c>
      <c r="D8" s="302"/>
      <c r="E8" s="302"/>
      <c r="F8" s="302"/>
      <c r="G8" s="303"/>
      <c r="H8" s="14">
        <v>6</v>
      </c>
      <c r="I8" s="93">
        <v>1</v>
      </c>
    </row>
    <row r="9" spans="1:9" ht="14.25" customHeight="1">
      <c r="A9" s="294"/>
      <c r="B9" s="306"/>
      <c r="C9" s="301" t="s">
        <v>10</v>
      </c>
      <c r="D9" s="302"/>
      <c r="E9" s="302"/>
      <c r="F9" s="302"/>
      <c r="G9" s="303"/>
      <c r="H9" s="14">
        <v>7</v>
      </c>
      <c r="I9" s="93">
        <v>2</v>
      </c>
    </row>
    <row r="10" spans="1:13" ht="15" customHeight="1">
      <c r="A10" s="294"/>
      <c r="B10" s="275" t="s">
        <v>145</v>
      </c>
      <c r="C10" s="276"/>
      <c r="D10" s="276"/>
      <c r="E10" s="276"/>
      <c r="F10" s="276"/>
      <c r="G10" s="277"/>
      <c r="H10" s="14">
        <v>8</v>
      </c>
      <c r="I10" s="93">
        <v>12</v>
      </c>
      <c r="K10" s="2"/>
      <c r="L10" s="2"/>
      <c r="M10" s="3"/>
    </row>
    <row r="11" spans="1:13" ht="15" customHeight="1">
      <c r="A11" s="294"/>
      <c r="B11" s="275" t="s">
        <v>39</v>
      </c>
      <c r="C11" s="276"/>
      <c r="D11" s="276"/>
      <c r="E11" s="276"/>
      <c r="F11" s="276"/>
      <c r="G11" s="277"/>
      <c r="H11" s="14">
        <v>9</v>
      </c>
      <c r="I11" s="93">
        <v>2</v>
      </c>
      <c r="K11" s="2"/>
      <c r="L11" s="2"/>
      <c r="M11" s="3"/>
    </row>
    <row r="12" spans="1:13" ht="15" customHeight="1">
      <c r="A12" s="294"/>
      <c r="B12" s="275" t="s">
        <v>40</v>
      </c>
      <c r="C12" s="276"/>
      <c r="D12" s="276"/>
      <c r="E12" s="276"/>
      <c r="F12" s="276"/>
      <c r="G12" s="277"/>
      <c r="H12" s="14">
        <v>10</v>
      </c>
      <c r="I12" s="93">
        <v>2</v>
      </c>
      <c r="K12" s="2"/>
      <c r="L12" s="2"/>
      <c r="M12" s="3"/>
    </row>
    <row r="13" spans="1:13" ht="15" customHeight="1">
      <c r="A13" s="294"/>
      <c r="B13" s="275" t="s">
        <v>175</v>
      </c>
      <c r="C13" s="276"/>
      <c r="D13" s="276"/>
      <c r="E13" s="276"/>
      <c r="F13" s="276"/>
      <c r="G13" s="277"/>
      <c r="H13" s="14">
        <v>11</v>
      </c>
      <c r="I13" s="93"/>
      <c r="K13" s="2"/>
      <c r="L13" s="2"/>
      <c r="M13" s="3"/>
    </row>
    <row r="14" spans="1:13" ht="15" customHeight="1">
      <c r="A14" s="294"/>
      <c r="B14" s="289" t="s">
        <v>6</v>
      </c>
      <c r="C14" s="290"/>
      <c r="D14" s="290"/>
      <c r="E14" s="290"/>
      <c r="F14" s="290"/>
      <c r="G14" s="291"/>
      <c r="H14" s="14">
        <v>12</v>
      </c>
      <c r="I14" s="93"/>
      <c r="K14" s="2"/>
      <c r="L14" s="2"/>
      <c r="M14" s="3"/>
    </row>
    <row r="15" spans="1:13" ht="15" customHeight="1">
      <c r="A15" s="294"/>
      <c r="B15" s="289" t="s">
        <v>41</v>
      </c>
      <c r="C15" s="290"/>
      <c r="D15" s="290"/>
      <c r="E15" s="290"/>
      <c r="F15" s="290"/>
      <c r="G15" s="291"/>
      <c r="H15" s="14">
        <v>13</v>
      </c>
      <c r="I15" s="93"/>
      <c r="K15" s="2"/>
      <c r="L15" s="2"/>
      <c r="M15" s="3"/>
    </row>
    <row r="16" spans="1:13" ht="15" customHeight="1">
      <c r="A16" s="294"/>
      <c r="B16" s="278" t="s">
        <v>158</v>
      </c>
      <c r="C16" s="279"/>
      <c r="D16" s="279"/>
      <c r="E16" s="279"/>
      <c r="F16" s="279"/>
      <c r="G16" s="280"/>
      <c r="H16" s="14">
        <v>14</v>
      </c>
      <c r="I16" s="93">
        <v>5</v>
      </c>
      <c r="K16" s="2"/>
      <c r="L16" s="2"/>
      <c r="M16" s="3"/>
    </row>
    <row r="17" spans="1:13" ht="15" customHeight="1">
      <c r="A17" s="294"/>
      <c r="B17" s="278" t="s">
        <v>167</v>
      </c>
      <c r="C17" s="279"/>
      <c r="D17" s="279"/>
      <c r="E17" s="279"/>
      <c r="F17" s="279"/>
      <c r="G17" s="280"/>
      <c r="H17" s="14">
        <v>15</v>
      </c>
      <c r="I17" s="93"/>
      <c r="K17" s="2"/>
      <c r="L17" s="2"/>
      <c r="M17" s="3"/>
    </row>
    <row r="18" spans="1:13" ht="15" customHeight="1">
      <c r="A18" s="294"/>
      <c r="B18" s="275" t="s">
        <v>147</v>
      </c>
      <c r="C18" s="276"/>
      <c r="D18" s="276"/>
      <c r="E18" s="276"/>
      <c r="F18" s="276"/>
      <c r="G18" s="277"/>
      <c r="H18" s="14">
        <v>16</v>
      </c>
      <c r="I18" s="93">
        <v>2</v>
      </c>
      <c r="K18" s="2"/>
      <c r="L18" s="2"/>
      <c r="M18" s="3"/>
    </row>
    <row r="19" spans="1:13" ht="15" customHeight="1">
      <c r="A19" s="294"/>
      <c r="B19" s="275" t="s">
        <v>148</v>
      </c>
      <c r="C19" s="276"/>
      <c r="D19" s="276"/>
      <c r="E19" s="276"/>
      <c r="F19" s="276"/>
      <c r="G19" s="277"/>
      <c r="H19" s="14">
        <v>17</v>
      </c>
      <c r="I19" s="93">
        <v>9</v>
      </c>
      <c r="K19" s="4"/>
      <c r="L19" s="4"/>
      <c r="M19" s="3"/>
    </row>
    <row r="20" spans="1:13" ht="15" customHeight="1">
      <c r="A20" s="294"/>
      <c r="B20" s="275" t="s">
        <v>149</v>
      </c>
      <c r="C20" s="276"/>
      <c r="D20" s="276"/>
      <c r="E20" s="276"/>
      <c r="F20" s="276"/>
      <c r="G20" s="277"/>
      <c r="H20" s="14">
        <v>18</v>
      </c>
      <c r="I20" s="93">
        <v>1925</v>
      </c>
      <c r="K20" s="4"/>
      <c r="L20" s="4"/>
      <c r="M20" s="3"/>
    </row>
    <row r="21" spans="1:11" ht="15" customHeight="1">
      <c r="A21" s="294"/>
      <c r="B21" s="275" t="s">
        <v>150</v>
      </c>
      <c r="C21" s="276"/>
      <c r="D21" s="276"/>
      <c r="E21" s="276"/>
      <c r="F21" s="276"/>
      <c r="G21" s="277"/>
      <c r="H21" s="14">
        <v>19</v>
      </c>
      <c r="I21" s="93">
        <v>22</v>
      </c>
      <c r="K21" s="5"/>
    </row>
    <row r="22" spans="1:11" ht="15" customHeight="1">
      <c r="A22" s="294"/>
      <c r="B22" s="275" t="s">
        <v>151</v>
      </c>
      <c r="C22" s="276"/>
      <c r="D22" s="276"/>
      <c r="E22" s="276"/>
      <c r="F22" s="276"/>
      <c r="G22" s="277"/>
      <c r="H22" s="14">
        <v>20</v>
      </c>
      <c r="I22" s="93">
        <v>1</v>
      </c>
      <c r="K22" s="5"/>
    </row>
    <row r="23" spans="1:11" ht="15" customHeight="1">
      <c r="A23" s="294"/>
      <c r="B23" s="275" t="s">
        <v>205</v>
      </c>
      <c r="C23" s="276"/>
      <c r="D23" s="276"/>
      <c r="E23" s="276"/>
      <c r="F23" s="276"/>
      <c r="G23" s="277"/>
      <c r="H23" s="14">
        <v>21</v>
      </c>
      <c r="I23" s="93"/>
      <c r="K23" s="5"/>
    </row>
    <row r="24" spans="1:11" ht="26.25" customHeight="1">
      <c r="A24" s="294"/>
      <c r="B24" s="205" t="s">
        <v>169</v>
      </c>
      <c r="C24" s="206"/>
      <c r="D24" s="206"/>
      <c r="E24" s="206"/>
      <c r="F24" s="206"/>
      <c r="G24" s="207"/>
      <c r="H24" s="14">
        <v>22</v>
      </c>
      <c r="I24" s="93">
        <v>13</v>
      </c>
      <c r="K24" s="5"/>
    </row>
    <row r="25" spans="1:11" ht="16.5" customHeight="1">
      <c r="A25" s="294" t="s">
        <v>59</v>
      </c>
      <c r="B25" s="293" t="s">
        <v>153</v>
      </c>
      <c r="C25" s="293"/>
      <c r="D25" s="295" t="s">
        <v>96</v>
      </c>
      <c r="E25" s="296"/>
      <c r="F25" s="296"/>
      <c r="G25" s="297"/>
      <c r="H25" s="14">
        <v>23</v>
      </c>
      <c r="I25" s="93"/>
      <c r="K25" s="5"/>
    </row>
    <row r="26" spans="1:11" ht="16.5" customHeight="1">
      <c r="A26" s="294"/>
      <c r="B26" s="293"/>
      <c r="C26" s="293"/>
      <c r="D26" s="295" t="s">
        <v>97</v>
      </c>
      <c r="E26" s="296"/>
      <c r="F26" s="296"/>
      <c r="G26" s="297"/>
      <c r="H26" s="14">
        <v>24</v>
      </c>
      <c r="I26" s="93">
        <v>70</v>
      </c>
      <c r="K26" s="5"/>
    </row>
    <row r="27" spans="1:11" ht="16.5" customHeight="1">
      <c r="A27" s="294"/>
      <c r="B27" s="293"/>
      <c r="C27" s="293"/>
      <c r="D27" s="295" t="s">
        <v>98</v>
      </c>
      <c r="E27" s="296"/>
      <c r="F27" s="296"/>
      <c r="G27" s="297"/>
      <c r="H27" s="14">
        <v>25</v>
      </c>
      <c r="I27" s="93">
        <v>93</v>
      </c>
      <c r="K27" s="5"/>
    </row>
    <row r="28" spans="1:11" ht="14.25" customHeight="1">
      <c r="A28" s="294"/>
      <c r="B28" s="284" t="s">
        <v>95</v>
      </c>
      <c r="C28" s="284"/>
      <c r="D28" s="202" t="s">
        <v>61</v>
      </c>
      <c r="E28" s="203"/>
      <c r="F28" s="203"/>
      <c r="G28" s="204"/>
      <c r="H28" s="14">
        <v>26</v>
      </c>
      <c r="I28" s="102">
        <v>350</v>
      </c>
      <c r="K28" s="5"/>
    </row>
    <row r="29" spans="1:11" ht="14.25" customHeight="1">
      <c r="A29" s="294"/>
      <c r="B29" s="284"/>
      <c r="C29" s="284"/>
      <c r="D29" s="202" t="s">
        <v>62</v>
      </c>
      <c r="E29" s="203"/>
      <c r="F29" s="203"/>
      <c r="G29" s="204"/>
      <c r="H29" s="14">
        <v>27</v>
      </c>
      <c r="I29" s="102">
        <v>17</v>
      </c>
      <c r="K29" s="5"/>
    </row>
    <row r="30" spans="1:11" ht="14.25" customHeight="1">
      <c r="A30" s="294"/>
      <c r="B30" s="284"/>
      <c r="C30" s="284"/>
      <c r="D30" s="249" t="s">
        <v>118</v>
      </c>
      <c r="E30" s="250"/>
      <c r="F30" s="250"/>
      <c r="G30" s="251"/>
      <c r="H30" s="14">
        <v>28</v>
      </c>
      <c r="I30" s="102"/>
      <c r="K30" s="5"/>
    </row>
    <row r="31" spans="1:11" ht="16.5" customHeight="1">
      <c r="A31" s="294"/>
      <c r="B31" s="284" t="s">
        <v>112</v>
      </c>
      <c r="C31" s="284"/>
      <c r="D31" s="281" t="s">
        <v>113</v>
      </c>
      <c r="E31" s="282"/>
      <c r="F31" s="282"/>
      <c r="G31" s="283"/>
      <c r="H31" s="14">
        <v>29</v>
      </c>
      <c r="I31" s="102"/>
      <c r="K31" s="5"/>
    </row>
    <row r="32" spans="1:11" ht="16.5" customHeight="1">
      <c r="A32" s="294"/>
      <c r="B32" s="284"/>
      <c r="C32" s="284"/>
      <c r="D32" s="281" t="s">
        <v>114</v>
      </c>
      <c r="E32" s="282"/>
      <c r="F32" s="282"/>
      <c r="G32" s="283"/>
      <c r="H32" s="14">
        <v>30</v>
      </c>
      <c r="I32" s="102"/>
      <c r="K32" s="5"/>
    </row>
    <row r="33" spans="1:11" ht="15" customHeight="1">
      <c r="A33" s="294"/>
      <c r="B33" s="285" t="s">
        <v>152</v>
      </c>
      <c r="C33" s="286"/>
      <c r="D33" s="286"/>
      <c r="E33" s="286"/>
      <c r="F33" s="286"/>
      <c r="G33" s="287"/>
      <c r="H33" s="14">
        <v>31</v>
      </c>
      <c r="I33" s="102"/>
      <c r="K33" s="5"/>
    </row>
    <row r="34" spans="1:11" ht="15" customHeight="1">
      <c r="A34" s="294"/>
      <c r="B34" s="275" t="s">
        <v>148</v>
      </c>
      <c r="C34" s="276"/>
      <c r="D34" s="276"/>
      <c r="E34" s="276"/>
      <c r="F34" s="276"/>
      <c r="G34" s="277"/>
      <c r="H34" s="14">
        <v>32</v>
      </c>
      <c r="I34" s="102">
        <v>2</v>
      </c>
      <c r="K34" s="5"/>
    </row>
    <row r="35" spans="1:11" ht="15" customHeight="1">
      <c r="A35" s="294"/>
      <c r="B35" s="275" t="s">
        <v>149</v>
      </c>
      <c r="C35" s="276"/>
      <c r="D35" s="276"/>
      <c r="E35" s="276"/>
      <c r="F35" s="276"/>
      <c r="G35" s="277"/>
      <c r="H35" s="14">
        <v>33</v>
      </c>
      <c r="I35" s="102">
        <v>50</v>
      </c>
      <c r="K35" s="5"/>
    </row>
    <row r="36" spans="1:11" ht="27" customHeight="1">
      <c r="A36" s="294"/>
      <c r="B36" s="205" t="s">
        <v>168</v>
      </c>
      <c r="C36" s="206"/>
      <c r="D36" s="206"/>
      <c r="E36" s="206"/>
      <c r="F36" s="206"/>
      <c r="G36" s="207"/>
      <c r="H36" s="14">
        <v>34</v>
      </c>
      <c r="I36" s="102">
        <v>7</v>
      </c>
      <c r="K36" s="5"/>
    </row>
    <row r="37" spans="1:11" ht="15" customHeight="1">
      <c r="A37" s="288" t="s">
        <v>115</v>
      </c>
      <c r="B37" s="275" t="s">
        <v>160</v>
      </c>
      <c r="C37" s="276"/>
      <c r="D37" s="276"/>
      <c r="E37" s="276"/>
      <c r="F37" s="276"/>
      <c r="G37" s="277"/>
      <c r="H37" s="14">
        <v>35</v>
      </c>
      <c r="I37" s="102">
        <v>626</v>
      </c>
      <c r="K37" s="5"/>
    </row>
    <row r="38" spans="1:9" ht="15" customHeight="1">
      <c r="A38" s="288"/>
      <c r="B38" s="284" t="s">
        <v>95</v>
      </c>
      <c r="C38" s="284"/>
      <c r="D38" s="202" t="s">
        <v>61</v>
      </c>
      <c r="E38" s="203"/>
      <c r="F38" s="203"/>
      <c r="G38" s="204"/>
      <c r="H38" s="14">
        <v>36</v>
      </c>
      <c r="I38" s="102">
        <v>2223</v>
      </c>
    </row>
    <row r="39" spans="1:9" ht="15" customHeight="1">
      <c r="A39" s="288"/>
      <c r="B39" s="284"/>
      <c r="C39" s="284"/>
      <c r="D39" s="202" t="s">
        <v>62</v>
      </c>
      <c r="E39" s="203"/>
      <c r="F39" s="203"/>
      <c r="G39" s="204"/>
      <c r="H39" s="14">
        <v>37</v>
      </c>
      <c r="I39" s="102">
        <v>2642</v>
      </c>
    </row>
    <row r="40" spans="1:9" ht="15" customHeight="1">
      <c r="A40" s="288"/>
      <c r="B40" s="284"/>
      <c r="C40" s="284"/>
      <c r="D40" s="249" t="s">
        <v>124</v>
      </c>
      <c r="E40" s="250"/>
      <c r="F40" s="250"/>
      <c r="G40" s="251"/>
      <c r="H40" s="14">
        <v>38</v>
      </c>
      <c r="I40" s="102">
        <v>1</v>
      </c>
    </row>
    <row r="41" spans="1:9" ht="15" customHeight="1">
      <c r="A41" s="288"/>
      <c r="B41" s="284" t="s">
        <v>112</v>
      </c>
      <c r="C41" s="284"/>
      <c r="D41" s="281" t="s">
        <v>113</v>
      </c>
      <c r="E41" s="282"/>
      <c r="F41" s="282"/>
      <c r="G41" s="283"/>
      <c r="H41" s="14">
        <v>39</v>
      </c>
      <c r="I41" s="103"/>
    </row>
    <row r="42" spans="1:9" ht="15" customHeight="1">
      <c r="A42" s="288"/>
      <c r="B42" s="284"/>
      <c r="C42" s="284"/>
      <c r="D42" s="281" t="s">
        <v>114</v>
      </c>
      <c r="E42" s="282"/>
      <c r="F42" s="282"/>
      <c r="G42" s="283"/>
      <c r="H42" s="14">
        <v>40</v>
      </c>
      <c r="I42" s="103"/>
    </row>
    <row r="43" spans="1:9" ht="15" customHeight="1">
      <c r="A43" s="288"/>
      <c r="B43" s="285" t="s">
        <v>152</v>
      </c>
      <c r="C43" s="286"/>
      <c r="D43" s="286"/>
      <c r="E43" s="286"/>
      <c r="F43" s="286"/>
      <c r="G43" s="287"/>
      <c r="H43" s="14">
        <v>41</v>
      </c>
      <c r="I43" s="102"/>
    </row>
    <row r="44" spans="1:9" ht="15" customHeight="1">
      <c r="A44" s="288"/>
      <c r="B44" s="272" t="s">
        <v>159</v>
      </c>
      <c r="C44" s="273"/>
      <c r="D44" s="273"/>
      <c r="E44" s="273"/>
      <c r="F44" s="273"/>
      <c r="G44" s="274"/>
      <c r="H44" s="14">
        <v>42</v>
      </c>
      <c r="I44" s="97">
        <v>37</v>
      </c>
    </row>
    <row r="45" spans="1:9" ht="15" customHeight="1">
      <c r="A45" s="288"/>
      <c r="B45" s="275" t="s">
        <v>148</v>
      </c>
      <c r="C45" s="276"/>
      <c r="D45" s="276"/>
      <c r="E45" s="276"/>
      <c r="F45" s="276"/>
      <c r="G45" s="277"/>
      <c r="H45" s="14">
        <v>43</v>
      </c>
      <c r="I45" s="97">
        <v>3</v>
      </c>
    </row>
    <row r="46" spans="1:9" ht="15" customHeight="1">
      <c r="A46" s="288"/>
      <c r="B46" s="275" t="s">
        <v>149</v>
      </c>
      <c r="C46" s="276"/>
      <c r="D46" s="276"/>
      <c r="E46" s="276"/>
      <c r="F46" s="276"/>
      <c r="G46" s="277"/>
      <c r="H46" s="14">
        <v>44</v>
      </c>
      <c r="I46" s="97">
        <v>132</v>
      </c>
    </row>
    <row r="47" spans="1:9" ht="24.75" customHeight="1">
      <c r="A47" s="288"/>
      <c r="B47" s="205" t="s">
        <v>168</v>
      </c>
      <c r="C47" s="206"/>
      <c r="D47" s="206"/>
      <c r="E47" s="206"/>
      <c r="F47" s="206"/>
      <c r="G47" s="207"/>
      <c r="H47" s="14">
        <v>45</v>
      </c>
      <c r="I47" s="97">
        <v>56</v>
      </c>
    </row>
    <row r="48" spans="1:9" ht="13.5" customHeight="1">
      <c r="A48" s="292" t="s">
        <v>47</v>
      </c>
      <c r="B48" s="292"/>
      <c r="C48" s="292"/>
      <c r="D48" s="292"/>
      <c r="E48" s="292"/>
      <c r="F48" s="292"/>
      <c r="G48" s="292"/>
      <c r="H48" s="292"/>
      <c r="I48" s="292"/>
    </row>
    <row r="49" spans="1:9" ht="12.75">
      <c r="A49" s="234" t="s">
        <v>191</v>
      </c>
      <c r="B49" s="235"/>
      <c r="C49" s="235"/>
      <c r="D49" s="235"/>
      <c r="E49" s="235"/>
      <c r="F49" s="235"/>
      <c r="G49" s="236"/>
      <c r="H49" s="64">
        <v>46</v>
      </c>
      <c r="I49" s="97">
        <v>17</v>
      </c>
    </row>
    <row r="50" spans="1:9" ht="14.25" customHeight="1">
      <c r="A50" s="259" t="s">
        <v>192</v>
      </c>
      <c r="B50" s="260"/>
      <c r="C50" s="260"/>
      <c r="D50" s="260"/>
      <c r="E50" s="260"/>
      <c r="F50" s="260"/>
      <c r="G50" s="261"/>
      <c r="H50" s="64">
        <v>47</v>
      </c>
      <c r="I50" s="97">
        <v>11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65" t="s">
        <v>170</v>
      </c>
      <c r="B53" s="266"/>
      <c r="C53" s="266"/>
      <c r="D53" s="267"/>
      <c r="E53" s="262" t="s">
        <v>166</v>
      </c>
      <c r="F53" s="263"/>
      <c r="G53" s="263"/>
      <c r="H53" s="263"/>
      <c r="I53" s="264"/>
    </row>
    <row r="54" spans="1:9" ht="45" customHeight="1">
      <c r="A54" s="268"/>
      <c r="B54" s="269"/>
      <c r="C54" s="269"/>
      <c r="D54" s="27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1" t="s">
        <v>106</v>
      </c>
      <c r="B55" s="271"/>
      <c r="C55" s="271"/>
      <c r="D55" s="271"/>
      <c r="E55" s="96">
        <v>4650</v>
      </c>
      <c r="F55" s="96">
        <v>72</v>
      </c>
      <c r="G55" s="96">
        <v>15</v>
      </c>
      <c r="H55" s="96">
        <v>5</v>
      </c>
      <c r="I55" s="96">
        <v>4</v>
      </c>
    </row>
    <row r="56" spans="1:9" ht="13.5" customHeight="1">
      <c r="A56" s="271" t="s">
        <v>31</v>
      </c>
      <c r="B56" s="271"/>
      <c r="C56" s="271"/>
      <c r="D56" s="271"/>
      <c r="E56" s="96">
        <v>148</v>
      </c>
      <c r="F56" s="96">
        <v>118</v>
      </c>
      <c r="G56" s="96">
        <v>13</v>
      </c>
      <c r="H56" s="96"/>
      <c r="I56" s="96"/>
    </row>
    <row r="57" spans="1:9" ht="13.5" customHeight="1">
      <c r="A57" s="271" t="s">
        <v>107</v>
      </c>
      <c r="B57" s="271"/>
      <c r="C57" s="271"/>
      <c r="D57" s="271"/>
      <c r="E57" s="96">
        <v>1914</v>
      </c>
      <c r="F57" s="96">
        <v>1314</v>
      </c>
      <c r="G57" s="96">
        <v>72</v>
      </c>
      <c r="H57" s="96">
        <v>10</v>
      </c>
      <c r="I57" s="96">
        <v>2</v>
      </c>
    </row>
    <row r="58" spans="1:9" ht="13.5" customHeight="1">
      <c r="A58" s="191" t="s">
        <v>111</v>
      </c>
      <c r="B58" s="191"/>
      <c r="C58" s="191"/>
      <c r="D58" s="191"/>
      <c r="E58" s="96">
        <v>2160</v>
      </c>
      <c r="F58" s="96">
        <v>44</v>
      </c>
      <c r="G58" s="96">
        <v>3</v>
      </c>
      <c r="H58" s="96">
        <v>2</v>
      </c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52" t="s">
        <v>194</v>
      </c>
      <c r="B60" s="252"/>
      <c r="C60" s="252"/>
      <c r="D60" s="252"/>
      <c r="E60" s="252"/>
      <c r="F60" s="252"/>
      <c r="G60" s="252"/>
      <c r="H60" s="253"/>
      <c r="I60" s="253"/>
    </row>
    <row r="61" spans="1:9" ht="24">
      <c r="A61" s="254" t="s">
        <v>154</v>
      </c>
      <c r="B61" s="255"/>
      <c r="C61" s="255"/>
      <c r="D61" s="255"/>
      <c r="E61" s="255"/>
      <c r="F61" s="111" t="s">
        <v>5</v>
      </c>
      <c r="G61" s="114" t="s">
        <v>117</v>
      </c>
      <c r="H61" s="115"/>
      <c r="I61" s="115"/>
    </row>
    <row r="62" spans="1:9" ht="12.75">
      <c r="A62" s="256" t="s">
        <v>195</v>
      </c>
      <c r="B62" s="257"/>
      <c r="C62" s="257"/>
      <c r="D62" s="257"/>
      <c r="E62" s="258"/>
      <c r="F62" s="14">
        <v>2492</v>
      </c>
      <c r="G62" s="114">
        <v>19001277</v>
      </c>
      <c r="H62" s="115"/>
      <c r="I62" s="115"/>
    </row>
    <row r="63" spans="1:9" ht="13.5">
      <c r="A63" s="238" t="s">
        <v>196</v>
      </c>
      <c r="B63" s="243" t="s">
        <v>197</v>
      </c>
      <c r="C63" s="244"/>
      <c r="D63" s="244"/>
      <c r="E63" s="245"/>
      <c r="F63" s="113">
        <v>761</v>
      </c>
      <c r="G63" s="113">
        <v>8387655</v>
      </c>
      <c r="H63" s="116"/>
      <c r="I63" s="117"/>
    </row>
    <row r="64" spans="1:9" ht="13.5">
      <c r="A64" s="238"/>
      <c r="B64" s="243" t="s">
        <v>198</v>
      </c>
      <c r="C64" s="244"/>
      <c r="D64" s="244"/>
      <c r="E64" s="245"/>
      <c r="F64" s="113">
        <v>364</v>
      </c>
      <c r="G64" s="113">
        <v>459393</v>
      </c>
      <c r="H64" s="116"/>
      <c r="I64" s="117"/>
    </row>
    <row r="65" spans="1:9" ht="12.75">
      <c r="A65" s="239" t="s">
        <v>199</v>
      </c>
      <c r="B65" s="246" t="s">
        <v>116</v>
      </c>
      <c r="C65" s="247"/>
      <c r="D65" s="247"/>
      <c r="E65" s="248"/>
      <c r="F65" s="112">
        <v>522</v>
      </c>
      <c r="G65" s="112">
        <v>221950</v>
      </c>
      <c r="H65" s="116"/>
      <c r="I65" s="117"/>
    </row>
    <row r="66" spans="1:9" ht="12.75">
      <c r="A66" s="239"/>
      <c r="B66" s="240" t="s">
        <v>200</v>
      </c>
      <c r="C66" s="241"/>
      <c r="D66" s="241"/>
      <c r="E66" s="242"/>
      <c r="F66" s="119"/>
      <c r="G66" s="119"/>
      <c r="H66" s="118"/>
      <c r="I66" s="118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35:G35"/>
    <mergeCell ref="B19:G19"/>
    <mergeCell ref="B20:G20"/>
    <mergeCell ref="B21:G21"/>
    <mergeCell ref="B22:G22"/>
    <mergeCell ref="B24:G24"/>
    <mergeCell ref="D28:G28"/>
    <mergeCell ref="D29:G29"/>
    <mergeCell ref="B17:G17"/>
    <mergeCell ref="B47:G47"/>
    <mergeCell ref="A49:G49"/>
    <mergeCell ref="D41:G41"/>
    <mergeCell ref="B46:G46"/>
    <mergeCell ref="B36:G36"/>
    <mergeCell ref="B37:G37"/>
    <mergeCell ref="D38:G38"/>
    <mergeCell ref="B31:C32"/>
    <mergeCell ref="B28:C30"/>
    <mergeCell ref="B38:C40"/>
    <mergeCell ref="D30:G30"/>
    <mergeCell ref="D31:G31"/>
    <mergeCell ref="D32:G32"/>
    <mergeCell ref="B33:G33"/>
    <mergeCell ref="B34:G34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A55:D55"/>
    <mergeCell ref="A37:A47"/>
    <mergeCell ref="D42:G42"/>
    <mergeCell ref="B43:G43"/>
    <mergeCell ref="A58:D58"/>
    <mergeCell ref="A63:A64"/>
    <mergeCell ref="A65:A66"/>
    <mergeCell ref="B66:E66"/>
    <mergeCell ref="B63:E63"/>
    <mergeCell ref="B64:E64"/>
    <mergeCell ref="B65:E65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&amp;L5C8D8C7E&amp;CФорма № 1-мзс, Підрозділ: Автозаводський районний суд м.Кременчука, 
Початок періоду: 01.01.2019, Кінець періоду: 30.09.2019&amp;R&amp;P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98" t="s">
        <v>4</v>
      </c>
      <c r="B2" s="299"/>
      <c r="C2" s="12" t="s">
        <v>38</v>
      </c>
      <c r="D2" s="12" t="s">
        <v>5</v>
      </c>
    </row>
    <row r="3" spans="1:4" ht="27.75" customHeight="1">
      <c r="A3" s="192" t="s">
        <v>182</v>
      </c>
      <c r="B3" s="192"/>
      <c r="C3" s="14">
        <v>1</v>
      </c>
      <c r="D3" s="110">
        <f>IF('розділ 1 '!J46&lt;&gt;0,'розділ 1 '!K46*100/'розділ 1 '!J46,0)</f>
        <v>4.112065070040669</v>
      </c>
    </row>
    <row r="4" spans="1:4" ht="18" customHeight="1">
      <c r="A4" s="317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17.6056338028169</v>
      </c>
    </row>
    <row r="5" spans="1:4" ht="18" customHeight="1">
      <c r="A5" s="318"/>
      <c r="B5" s="70" t="s">
        <v>184</v>
      </c>
      <c r="C5" s="14">
        <v>3</v>
      </c>
      <c r="D5" s="110">
        <f>IF('розділ 1 '!J24&lt;&gt;0,'розділ 1 '!K24*100/'розділ 1 '!J24,0)</f>
        <v>5.747126436781609</v>
      </c>
    </row>
    <row r="6" spans="1:4" ht="18" customHeight="1">
      <c r="A6" s="318"/>
      <c r="B6" s="70" t="s">
        <v>185</v>
      </c>
      <c r="C6" s="14">
        <v>4</v>
      </c>
      <c r="D6" s="110">
        <f>IF('розділ 1 '!J40&lt;&gt;0,'розділ 1 '!K40*100/'розділ 1 '!J40,0)</f>
        <v>1.674179008370895</v>
      </c>
    </row>
    <row r="7" spans="1:4" ht="18" customHeight="1">
      <c r="A7" s="318"/>
      <c r="B7" s="73" t="s">
        <v>186</v>
      </c>
      <c r="C7" s="14">
        <v>5</v>
      </c>
      <c r="D7" s="110">
        <f>IF('розділ 1 '!J45&lt;&gt;0,'розділ 1 '!K45*100/'розділ 1 '!J45,0)</f>
        <v>3.4602076124567476</v>
      </c>
    </row>
    <row r="8" spans="1:4" ht="18" customHeight="1">
      <c r="A8" s="192" t="s">
        <v>187</v>
      </c>
      <c r="B8" s="192"/>
      <c r="C8" s="14">
        <v>6</v>
      </c>
      <c r="D8" s="110">
        <f>IF('розділ 1 '!F46&lt;&gt;0,'розділ 1 '!H46*100/'розділ 1 '!F46,0)</f>
        <v>95.78564940962761</v>
      </c>
    </row>
    <row r="9" spans="1:4" ht="18" customHeight="1">
      <c r="A9" s="192" t="s">
        <v>99</v>
      </c>
      <c r="B9" s="192"/>
      <c r="C9" s="14">
        <v>7</v>
      </c>
      <c r="D9" s="94">
        <f>IF('розділ 3'!I50&lt;&gt;0,'розділ 1 '!H46/'розділ 3'!I50,0)</f>
        <v>958.7272727272727</v>
      </c>
    </row>
    <row r="10" spans="1:4" ht="25.5" customHeight="1">
      <c r="A10" s="192" t="s">
        <v>109</v>
      </c>
      <c r="B10" s="192"/>
      <c r="C10" s="14">
        <v>8</v>
      </c>
      <c r="D10" s="94">
        <f>IF('розділ 3'!I50&lt;&gt;0,'розділ 1 '!E46/'розділ 3'!I50,0)</f>
        <v>1160</v>
      </c>
    </row>
    <row r="11" spans="1:4" ht="16.5" customHeight="1">
      <c r="A11" s="202" t="s">
        <v>63</v>
      </c>
      <c r="B11" s="204"/>
      <c r="C11" s="14">
        <v>9</v>
      </c>
      <c r="D11" s="94">
        <v>47</v>
      </c>
    </row>
    <row r="12" spans="1:4" ht="16.5" customHeight="1">
      <c r="A12" s="311" t="s">
        <v>106</v>
      </c>
      <c r="B12" s="311"/>
      <c r="C12" s="14">
        <v>10</v>
      </c>
      <c r="D12" s="94">
        <v>11</v>
      </c>
    </row>
    <row r="13" spans="1:4" ht="16.5" customHeight="1">
      <c r="A13" s="311" t="s">
        <v>31</v>
      </c>
      <c r="B13" s="311"/>
      <c r="C13" s="14">
        <v>11</v>
      </c>
      <c r="D13" s="94">
        <v>117</v>
      </c>
    </row>
    <row r="14" spans="1:4" ht="16.5" customHeight="1">
      <c r="A14" s="311" t="s">
        <v>107</v>
      </c>
      <c r="B14" s="311"/>
      <c r="C14" s="14">
        <v>12</v>
      </c>
      <c r="D14" s="94">
        <v>103</v>
      </c>
    </row>
    <row r="15" spans="1:4" ht="16.5" customHeight="1">
      <c r="A15" s="311" t="s">
        <v>111</v>
      </c>
      <c r="B15" s="311"/>
      <c r="C15" s="14">
        <v>13</v>
      </c>
      <c r="D15" s="94">
        <v>32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4" t="s">
        <v>173</v>
      </c>
      <c r="B18" s="314"/>
      <c r="C18" s="315" t="s">
        <v>206</v>
      </c>
      <c r="D18" s="315"/>
    </row>
    <row r="19" spans="1:4" ht="15.75" customHeight="1">
      <c r="A19" s="65"/>
      <c r="B19" s="85" t="s">
        <v>100</v>
      </c>
      <c r="C19" s="312" t="s">
        <v>101</v>
      </c>
      <c r="D19" s="312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6" t="s">
        <v>207</v>
      </c>
      <c r="D21" s="316"/>
    </row>
    <row r="22" spans="1:4" ht="15.75" customHeight="1">
      <c r="A22" s="67"/>
      <c r="B22" s="85" t="s">
        <v>100</v>
      </c>
      <c r="C22" s="312" t="s">
        <v>101</v>
      </c>
      <c r="D22" s="312"/>
    </row>
    <row r="23" spans="1:4" ht="12.75">
      <c r="A23" s="68" t="s">
        <v>102</v>
      </c>
      <c r="B23" s="88"/>
      <c r="C23" s="313" t="s">
        <v>208</v>
      </c>
      <c r="D23" s="313"/>
    </row>
    <row r="24" spans="1:4" ht="12.75">
      <c r="A24" s="69" t="s">
        <v>103</v>
      </c>
      <c r="B24" s="88"/>
      <c r="C24" s="244" t="s">
        <v>209</v>
      </c>
      <c r="D24" s="244"/>
    </row>
    <row r="25" spans="1:4" ht="12.75">
      <c r="A25" s="68" t="s">
        <v>104</v>
      </c>
      <c r="B25" s="89"/>
      <c r="C25" s="244" t="s">
        <v>210</v>
      </c>
      <c r="D25" s="244"/>
    </row>
    <row r="26" ht="15.75" customHeight="1"/>
    <row r="27" spans="3:4" ht="12.75" customHeight="1">
      <c r="C27" s="310" t="s">
        <v>211</v>
      </c>
      <c r="D27" s="310"/>
    </row>
  </sheetData>
  <sheetProtection/>
  <mergeCells count="20">
    <mergeCell ref="A11:B11"/>
    <mergeCell ref="A4:A7"/>
    <mergeCell ref="A2:B2"/>
    <mergeCell ref="A3:B3"/>
    <mergeCell ref="A8:B8"/>
    <mergeCell ref="A9:B9"/>
    <mergeCell ref="A10:B10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&amp;L5C8D8C7E&amp;CФорма № 1-мзс, Підрозділ: Автозаводський районний суд м.Кременчука, 
Початок періоду: 01.01.2019, Кінець періоду: 30.09.2019&amp;R&amp;P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2018-03-28T07:45:37Z</cp:lastPrinted>
  <dcterms:created xsi:type="dcterms:W3CDTF">2004-04-20T14:33:35Z</dcterms:created>
  <dcterms:modified xsi:type="dcterms:W3CDTF">2020-03-10T13:23:22Z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1-мзс_00524_3.2019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5C8D8C7E</vt:lpwstr>
  </property>
  <property fmtid="{D5CDD505-2E9C-101B-9397-08002B2CF9AE}" pid="9" name="Підрозділ">
    <vt:lpwstr>Автозаводський районний суд м.Кременчука</vt:lpwstr>
  </property>
  <property fmtid="{D5CDD505-2E9C-101B-9397-08002B2CF9AE}" pid="10" name="ПідрозділDBID">
    <vt:i4>0</vt:i4>
  </property>
  <property fmtid="{D5CDD505-2E9C-101B-9397-08002B2CF9AE}" pid="11" name="ПідрозділID">
    <vt:i4>790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30.09.2019</vt:lpwstr>
  </property>
  <property fmtid="{D5CDD505-2E9C-101B-9397-08002B2CF9AE}" pid="14" name="Період">
    <vt:lpwstr>за дев'ять місяців 2019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3.24.0.2236</vt:lpwstr>
  </property>
</Properties>
</file>