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<sst xmlns="http://schemas.openxmlformats.org/spreadsheetml/2006/main" count="267" uniqueCount="201">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</sst>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&amp;LCBE408CD&amp;C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598</v>
      </c>
      <c r="F6" s="90">
        <v>433</v>
      </c>
      <c r="G6" s="90">
        <v>5</v>
      </c>
      <c r="H6" s="90">
        <v>450</v>
      </c>
      <c r="I6" s="90" t="s">
        <v>183</v>
      </c>
      <c r="J6" s="90">
        <v>148</v>
      </c>
      <c r="K6" s="91">
        <v>41</v>
      </c>
      <c r="L6" s="101">
        <f>E6-F6</f>
        <v>165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2341</v>
      </c>
      <c r="F7" s="90">
        <v>2321</v>
      </c>
      <c r="G7" s="90">
        <v>6</v>
      </c>
      <c r="H7" s="90">
        <v>2309</v>
      </c>
      <c r="I7" s="90">
        <v>1807</v>
      </c>
      <c r="J7" s="90">
        <v>32</v>
      </c>
      <c r="K7" s="91"/>
      <c r="L7" s="101">
        <f>E7-F7</f>
        <v>20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5</v>
      </c>
      <c r="F8" s="90">
        <v>4</v>
      </c>
      <c r="G8" s="90"/>
      <c r="H8" s="90">
        <v>4</v>
      </c>
      <c r="I8" s="90">
        <v>2</v>
      </c>
      <c r="J8" s="90">
        <v>1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385</v>
      </c>
      <c r="F9" s="90">
        <v>368</v>
      </c>
      <c r="G9" s="90"/>
      <c r="H9" s="90">
        <v>365</v>
      </c>
      <c r="I9" s="90">
        <v>185</v>
      </c>
      <c r="J9" s="90">
        <v>20</v>
      </c>
      <c r="K9" s="91"/>
      <c r="L9" s="101">
        <f>E9-F9</f>
        <v>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13</v>
      </c>
      <c r="F10" s="90">
        <v>11</v>
      </c>
      <c r="G10" s="90">
        <v>2</v>
      </c>
      <c r="H10" s="90">
        <v>13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6</v>
      </c>
      <c r="F12" s="90">
        <v>5</v>
      </c>
      <c r="G12" s="90"/>
      <c r="H12" s="90">
        <v>4</v>
      </c>
      <c r="I12" s="90">
        <v>2</v>
      </c>
      <c r="J12" s="90">
        <v>2</v>
      </c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3348</v>
      </c>
      <c r="F14" s="105">
        <f>SUM(F6:F13)</f>
        <v>3142</v>
      </c>
      <c r="G14" s="105">
        <f>SUM(G6:G13)</f>
        <v>13</v>
      </c>
      <c r="H14" s="105">
        <f>SUM(H6:H13)</f>
        <v>3145</v>
      </c>
      <c r="I14" s="105">
        <f>SUM(I6:I13)</f>
        <v>1996</v>
      </c>
      <c r="J14" s="105">
        <f>SUM(J6:J13)</f>
        <v>203</v>
      </c>
      <c r="K14" s="105">
        <f>SUM(K6:K13)</f>
        <v>41</v>
      </c>
      <c r="L14" s="101">
        <f>E14-F14</f>
        <v>206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637</v>
      </c>
      <c r="F15" s="92">
        <v>613</v>
      </c>
      <c r="G15" s="92">
        <v>6</v>
      </c>
      <c r="H15" s="92">
        <v>625</v>
      </c>
      <c r="I15" s="92">
        <v>561</v>
      </c>
      <c r="J15" s="92">
        <v>12</v>
      </c>
      <c r="K15" s="91"/>
      <c r="L15" s="101">
        <f>E15-F15</f>
        <v>24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692</v>
      </c>
      <c r="F16" s="92">
        <v>569</v>
      </c>
      <c r="G16" s="92">
        <v>12</v>
      </c>
      <c r="H16" s="92">
        <v>529</v>
      </c>
      <c r="I16" s="92">
        <v>306</v>
      </c>
      <c r="J16" s="92">
        <v>163</v>
      </c>
      <c r="K16" s="91">
        <v>1</v>
      </c>
      <c r="L16" s="101">
        <f>E16-F16</f>
        <v>123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6</v>
      </c>
      <c r="F17" s="92">
        <v>6</v>
      </c>
      <c r="G17" s="92"/>
      <c r="H17" s="92">
        <v>5</v>
      </c>
      <c r="I17" s="92"/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59</v>
      </c>
      <c r="F18" s="91">
        <v>46</v>
      </c>
      <c r="G18" s="91"/>
      <c r="H18" s="91">
        <v>53</v>
      </c>
      <c r="I18" s="91">
        <v>20</v>
      </c>
      <c r="J18" s="91">
        <v>6</v>
      </c>
      <c r="K18" s="91"/>
      <c r="L18" s="101">
        <f>E18-F18</f>
        <v>13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5</v>
      </c>
      <c r="F19" s="91">
        <v>4</v>
      </c>
      <c r="G19" s="91"/>
      <c r="H19" s="91">
        <v>5</v>
      </c>
      <c r="I19" s="91">
        <v>2</v>
      </c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838</v>
      </c>
      <c r="F22" s="91">
        <v>694</v>
      </c>
      <c r="G22" s="91">
        <v>14</v>
      </c>
      <c r="H22" s="91">
        <v>656</v>
      </c>
      <c r="I22" s="91">
        <v>328</v>
      </c>
      <c r="J22" s="91">
        <v>182</v>
      </c>
      <c r="K22" s="91">
        <v>1</v>
      </c>
      <c r="L22" s="101">
        <f>E22-F22</f>
        <v>144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1162</v>
      </c>
      <c r="F23" s="91">
        <v>1006</v>
      </c>
      <c r="G23" s="91">
        <v>1</v>
      </c>
      <c r="H23" s="91">
        <v>981</v>
      </c>
      <c r="I23" s="91">
        <v>865</v>
      </c>
      <c r="J23" s="91">
        <v>181</v>
      </c>
      <c r="K23" s="91"/>
      <c r="L23" s="101">
        <f>E23-F23</f>
        <v>156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14</v>
      </c>
      <c r="F24" s="91">
        <v>14</v>
      </c>
      <c r="G24" s="91">
        <v>2</v>
      </c>
      <c r="H24" s="91">
        <v>12</v>
      </c>
      <c r="I24" s="91">
        <v>7</v>
      </c>
      <c r="J24" s="91">
        <v>2</v>
      </c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2575</v>
      </c>
      <c r="F25" s="91">
        <v>2372</v>
      </c>
      <c r="G25" s="91">
        <v>1</v>
      </c>
      <c r="H25" s="91">
        <v>2396</v>
      </c>
      <c r="I25" s="91">
        <v>2062</v>
      </c>
      <c r="J25" s="91">
        <v>179</v>
      </c>
      <c r="K25" s="91"/>
      <c r="L25" s="101">
        <f>E25-F25</f>
        <v>203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2756</v>
      </c>
      <c r="F26" s="91">
        <v>2105</v>
      </c>
      <c r="G26" s="91">
        <v>38</v>
      </c>
      <c r="H26" s="91">
        <v>1961</v>
      </c>
      <c r="I26" s="91">
        <v>1563</v>
      </c>
      <c r="J26" s="91">
        <v>795</v>
      </c>
      <c r="K26" s="91">
        <v>60</v>
      </c>
      <c r="L26" s="101">
        <f>E26-F26</f>
        <v>651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210</v>
      </c>
      <c r="F27" s="91">
        <v>194</v>
      </c>
      <c r="G27" s="91"/>
      <c r="H27" s="91">
        <v>202</v>
      </c>
      <c r="I27" s="91">
        <v>166</v>
      </c>
      <c r="J27" s="91">
        <v>8</v>
      </c>
      <c r="K27" s="91"/>
      <c r="L27" s="101">
        <f>E27-F27</f>
        <v>16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202</v>
      </c>
      <c r="F28" s="91">
        <v>167</v>
      </c>
      <c r="G28" s="91">
        <v>2</v>
      </c>
      <c r="H28" s="91">
        <v>178</v>
      </c>
      <c r="I28" s="91">
        <v>158</v>
      </c>
      <c r="J28" s="91">
        <v>24</v>
      </c>
      <c r="K28" s="91"/>
      <c r="L28" s="101">
        <f>E28-F28</f>
        <v>35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67</v>
      </c>
      <c r="F29" s="91">
        <v>56</v>
      </c>
      <c r="G29" s="91">
        <v>1</v>
      </c>
      <c r="H29" s="91">
        <v>60</v>
      </c>
      <c r="I29" s="91">
        <v>26</v>
      </c>
      <c r="J29" s="91">
        <v>7</v>
      </c>
      <c r="K29" s="91"/>
      <c r="L29" s="101">
        <f>E29-F29</f>
        <v>11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8</v>
      </c>
      <c r="F30" s="91">
        <v>6</v>
      </c>
      <c r="G30" s="91">
        <v>1</v>
      </c>
      <c r="H30" s="91">
        <v>6</v>
      </c>
      <c r="I30" s="91"/>
      <c r="J30" s="91">
        <v>2</v>
      </c>
      <c r="K30" s="91"/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/>
      <c r="G31" s="91"/>
      <c r="H31" s="91">
        <v>1</v>
      </c>
      <c r="I31" s="91">
        <v>1</v>
      </c>
      <c r="J31" s="91"/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145</v>
      </c>
      <c r="F32" s="91">
        <v>133</v>
      </c>
      <c r="G32" s="91">
        <v>2</v>
      </c>
      <c r="H32" s="91">
        <v>129</v>
      </c>
      <c r="I32" s="91">
        <v>20</v>
      </c>
      <c r="J32" s="91">
        <v>16</v>
      </c>
      <c r="K32" s="91"/>
      <c r="L32" s="101">
        <f>E32-F32</f>
        <v>12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477</v>
      </c>
      <c r="F33" s="91">
        <v>458</v>
      </c>
      <c r="G33" s="91">
        <v>4</v>
      </c>
      <c r="H33" s="91">
        <v>428</v>
      </c>
      <c r="I33" s="91">
        <v>134</v>
      </c>
      <c r="J33" s="91">
        <v>49</v>
      </c>
      <c r="K33" s="91"/>
      <c r="L33" s="101">
        <f>E33-F33</f>
        <v>19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4</v>
      </c>
      <c r="G35" s="91"/>
      <c r="H35" s="91">
        <v>4</v>
      </c>
      <c r="I35" s="91">
        <v>1</v>
      </c>
      <c r="J35" s="91">
        <v>1</v>
      </c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5395</v>
      </c>
      <c r="F37" s="91">
        <v>4451</v>
      </c>
      <c r="G37" s="91">
        <v>51</v>
      </c>
      <c r="H37" s="91">
        <v>4131</v>
      </c>
      <c r="I37" s="91">
        <v>2776</v>
      </c>
      <c r="J37" s="91">
        <v>1264</v>
      </c>
      <c r="K37" s="91">
        <v>60</v>
      </c>
      <c r="L37" s="101">
        <f>E37-F37</f>
        <v>944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5539</v>
      </c>
      <c r="F38" s="91">
        <v>4906</v>
      </c>
      <c r="G38" s="91"/>
      <c r="H38" s="91">
        <v>4917</v>
      </c>
      <c r="I38" s="91" t="s">
        <v>183</v>
      </c>
      <c r="J38" s="91">
        <v>622</v>
      </c>
      <c r="K38" s="91">
        <v>7</v>
      </c>
      <c r="L38" s="101">
        <f>E38-F38</f>
        <v>633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15</v>
      </c>
      <c r="F39" s="91">
        <v>15</v>
      </c>
      <c r="G39" s="91"/>
      <c r="H39" s="91">
        <v>11</v>
      </c>
      <c r="I39" s="91" t="s">
        <v>183</v>
      </c>
      <c r="J39" s="91">
        <v>4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59</v>
      </c>
      <c r="F40" s="91">
        <v>54</v>
      </c>
      <c r="G40" s="91"/>
      <c r="H40" s="91">
        <v>40</v>
      </c>
      <c r="I40" s="91">
        <v>22</v>
      </c>
      <c r="J40" s="91">
        <v>19</v>
      </c>
      <c r="K40" s="91"/>
      <c r="L40" s="101">
        <f>E40-F40</f>
        <v>5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5598</v>
      </c>
      <c r="F41" s="91">
        <f aca="true" t="shared" si="0" ref="F41:K41">F38+F40</f>
        <v>4960</v>
      </c>
      <c r="G41" s="91">
        <f t="shared" si="0"/>
        <v>0</v>
      </c>
      <c r="H41" s="91">
        <f t="shared" si="0"/>
        <v>4957</v>
      </c>
      <c r="I41" s="91">
        <f>I40</f>
        <v>22</v>
      </c>
      <c r="J41" s="91">
        <f t="shared" si="0"/>
        <v>641</v>
      </c>
      <c r="K41" s="91">
        <f t="shared" si="0"/>
        <v>7</v>
      </c>
      <c r="L41" s="101">
        <f>E41-F41</f>
        <v>638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15179</v>
      </c>
      <c r="F42" s="91">
        <f aca="true" t="shared" si="1" ref="F42:K42">F14+F22+F37+F41</f>
        <v>13247</v>
      </c>
      <c r="G42" s="91">
        <f t="shared" si="1"/>
        <v>78</v>
      </c>
      <c r="H42" s="91">
        <f t="shared" si="1"/>
        <v>12889</v>
      </c>
      <c r="I42" s="91">
        <f t="shared" si="1"/>
        <v>5122</v>
      </c>
      <c r="J42" s="91">
        <f t="shared" si="1"/>
        <v>2290</v>
      </c>
      <c r="K42" s="91">
        <f t="shared" si="1"/>
        <v>109</v>
      </c>
      <c r="L42" s="101">
        <f>E42-F42</f>
        <v>1932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&amp;LCBE408CD&amp;CФорма № 1-мзс, Підрозділ: Автозаводський районний суд м.Кременчука,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5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9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9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54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373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7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7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264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1102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100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17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17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21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582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188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49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139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130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&amp;LCBE408CD&amp;CФорма № 1-мзс, Підрозділ: Автозаводський районний суд м.Кременчука,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451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374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14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8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7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64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750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88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272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871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2737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2658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58218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16216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280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117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2434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18222264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303280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2935</v>
      </c>
      <c r="F58" s="96">
        <v>184</v>
      </c>
      <c r="G58" s="96">
        <v>22</v>
      </c>
      <c r="H58" s="96">
        <v>3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356</v>
      </c>
      <c r="F59" s="96">
        <v>291</v>
      </c>
      <c r="G59" s="96">
        <v>8</v>
      </c>
      <c r="H59" s="96">
        <v>1</v>
      </c>
      <c r="I59" s="96"/>
    </row>
    <row r="60" spans="1:9" ht="13.5" customHeight="1">
      <c r="A60" s="265" t="s">
        <v>114</v>
      </c>
      <c r="B60" s="265"/>
      <c r="C60" s="265"/>
      <c r="D60" s="265"/>
      <c r="E60" s="96">
        <v>2540</v>
      </c>
      <c r="F60" s="96">
        <v>1514</v>
      </c>
      <c r="G60" s="96">
        <v>74</v>
      </c>
      <c r="H60" s="96">
        <v>3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4444</v>
      </c>
      <c r="F61" s="96">
        <v>511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&amp;LCBE408CD&amp;CФорма № 1-мзс, Підрозділ: Автозаводський районний суд м.Кременчука,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0.04759825327510917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0.2019704433497537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0.005494505494505495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0.04746835443037975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0.0109204368174727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0.9729750132105383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1611.125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1897.375</v>
      </c>
    </row>
    <row r="11" spans="1:4" ht="16.5" customHeight="1">
      <c r="A11" s="189" t="s">
        <v>68</v>
      </c>
      <c r="B11" s="191"/>
      <c r="C11" s="14">
        <v>9</v>
      </c>
      <c r="D11" s="94">
        <v>56</v>
      </c>
    </row>
    <row r="12" spans="1:4" ht="16.5" customHeight="1">
      <c r="A12" s="294" t="s">
        <v>113</v>
      </c>
      <c r="B12" s="294"/>
      <c r="C12" s="14">
        <v>10</v>
      </c>
      <c r="D12" s="94">
        <v>22</v>
      </c>
    </row>
    <row r="13" spans="1:4" ht="16.5" customHeight="1">
      <c r="A13" s="294" t="s">
        <v>33</v>
      </c>
      <c r="B13" s="294"/>
      <c r="C13" s="14">
        <v>11</v>
      </c>
      <c r="D13" s="94">
        <v>102</v>
      </c>
    </row>
    <row r="14" spans="1:4" ht="16.5" customHeight="1">
      <c r="A14" s="294" t="s">
        <v>114</v>
      </c>
      <c r="B14" s="294"/>
      <c r="C14" s="14">
        <v>12</v>
      </c>
      <c r="D14" s="94">
        <v>92</v>
      </c>
    </row>
    <row r="15" spans="1:4" ht="16.5" customHeight="1">
      <c r="A15" s="294" t="s">
        <v>118</v>
      </c>
      <c r="B15" s="294"/>
      <c r="C15" s="14">
        <v>13</v>
      </c>
      <c r="D15" s="94">
        <v>40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&amp;LCBE408CD&amp;CФорма № 1-мзс, Підрозділ: Автозаводський районний суд м.Кременчука,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2017-03-20T11:40:40Z</cp:lastPrinted>
  <dcterms:created xsi:type="dcterms:W3CDTF">2004-04-20T14:33:35Z</dcterms:created>
  <dcterms:modified xsi:type="dcterms:W3CDTF">2018-01-31T08:04:09Z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CBE408CD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